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/>
  <bookViews>
    <workbookView xWindow="0" yWindow="0" windowWidth="20490" windowHeight="7530"/>
  </bookViews>
  <sheets>
    <sheet name="SUPERTRASH-PICTURES" sheetId="1" r:id="rId1"/>
    <sheet name="RECAP" sheetId="2" r:id="rId2"/>
  </sheets>
  <definedNames>
    <definedName name="_xlnm._FilterDatabase" localSheetId="0" hidden="1">'SUPERTRASH-PICTURES'!$A$9:$AP$9</definedName>
  </definedNames>
  <calcPr calcId="145621"/>
</workbook>
</file>

<file path=xl/calcChain.xml><?xml version="1.0" encoding="utf-8"?>
<calcChain xmlns="http://schemas.openxmlformats.org/spreadsheetml/2006/main">
  <c r="B9" i="2" l="1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17" i="2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0" i="1"/>
  <c r="E29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H10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J68" i="1"/>
  <c r="J64" i="1"/>
  <c r="J132" i="1"/>
  <c r="J57" i="1"/>
  <c r="J141" i="1"/>
  <c r="J13" i="1"/>
  <c r="J53" i="1"/>
  <c r="J93" i="1"/>
  <c r="J137" i="1"/>
  <c r="J128" i="1"/>
  <c r="J37" i="1"/>
  <c r="J77" i="1"/>
  <c r="J121" i="1"/>
  <c r="J36" i="1"/>
  <c r="J100" i="1"/>
  <c r="J25" i="1"/>
  <c r="J101" i="1"/>
  <c r="J29" i="1"/>
  <c r="J73" i="1"/>
  <c r="J117" i="1"/>
  <c r="J32" i="1"/>
  <c r="J96" i="1"/>
  <c r="J21" i="1"/>
  <c r="J41" i="1"/>
  <c r="J61" i="1"/>
  <c r="J85" i="1"/>
  <c r="J105" i="1"/>
  <c r="J125" i="1"/>
  <c r="J16" i="1"/>
  <c r="J48" i="1"/>
  <c r="J80" i="1"/>
  <c r="J112" i="1"/>
  <c r="J144" i="1"/>
  <c r="J45" i="1"/>
  <c r="J69" i="1"/>
  <c r="J89" i="1"/>
  <c r="J109" i="1"/>
  <c r="J133" i="1"/>
  <c r="J20" i="1"/>
  <c r="J52" i="1"/>
  <c r="J84" i="1"/>
  <c r="J116" i="1"/>
  <c r="J10" i="1"/>
  <c r="H146" i="1"/>
  <c r="J146" i="1"/>
  <c r="H142" i="1"/>
  <c r="J142" i="1"/>
  <c r="H138" i="1"/>
  <c r="J138" i="1"/>
  <c r="H134" i="1"/>
  <c r="J134" i="1"/>
  <c r="H130" i="1"/>
  <c r="J130" i="1"/>
  <c r="H126" i="1"/>
  <c r="J126" i="1"/>
  <c r="H122" i="1"/>
  <c r="J122" i="1"/>
  <c r="H118" i="1"/>
  <c r="J118" i="1"/>
  <c r="H114" i="1"/>
  <c r="J114" i="1"/>
  <c r="H110" i="1"/>
  <c r="J110" i="1"/>
  <c r="H106" i="1"/>
  <c r="J106" i="1"/>
  <c r="H102" i="1"/>
  <c r="J102" i="1"/>
  <c r="H98" i="1"/>
  <c r="J98" i="1"/>
  <c r="H94" i="1"/>
  <c r="J94" i="1"/>
  <c r="H90" i="1"/>
  <c r="J90" i="1"/>
  <c r="H86" i="1"/>
  <c r="J86" i="1"/>
  <c r="H82" i="1"/>
  <c r="J82" i="1"/>
  <c r="H78" i="1"/>
  <c r="J78" i="1"/>
  <c r="H74" i="1"/>
  <c r="J74" i="1"/>
  <c r="H70" i="1"/>
  <c r="J70" i="1"/>
  <c r="H66" i="1"/>
  <c r="J66" i="1"/>
  <c r="H62" i="1"/>
  <c r="J62" i="1"/>
  <c r="H58" i="1"/>
  <c r="J58" i="1"/>
  <c r="H54" i="1"/>
  <c r="J54" i="1"/>
  <c r="H50" i="1"/>
  <c r="J50" i="1"/>
  <c r="H46" i="1"/>
  <c r="J46" i="1"/>
  <c r="H42" i="1"/>
  <c r="J42" i="1"/>
  <c r="H38" i="1"/>
  <c r="J38" i="1"/>
  <c r="H34" i="1"/>
  <c r="J34" i="1"/>
  <c r="H30" i="1"/>
  <c r="J30" i="1"/>
  <c r="H26" i="1"/>
  <c r="J26" i="1"/>
  <c r="H22" i="1"/>
  <c r="J22" i="1"/>
  <c r="H18" i="1"/>
  <c r="J18" i="1"/>
  <c r="H14" i="1"/>
  <c r="J14" i="1"/>
  <c r="H147" i="1"/>
  <c r="J147" i="1"/>
  <c r="J143" i="1"/>
  <c r="H143" i="1"/>
  <c r="H139" i="1"/>
  <c r="J139" i="1"/>
  <c r="J135" i="1"/>
  <c r="H135" i="1"/>
  <c r="H131" i="1"/>
  <c r="J131" i="1"/>
  <c r="J127" i="1"/>
  <c r="H127" i="1"/>
  <c r="H123" i="1"/>
  <c r="J123" i="1"/>
  <c r="J119" i="1"/>
  <c r="H119" i="1"/>
  <c r="H115" i="1"/>
  <c r="J115" i="1"/>
  <c r="J111" i="1"/>
  <c r="H111" i="1"/>
  <c r="H107" i="1"/>
  <c r="J107" i="1"/>
  <c r="J103" i="1"/>
  <c r="H103" i="1"/>
  <c r="H99" i="1"/>
  <c r="J99" i="1"/>
  <c r="J95" i="1"/>
  <c r="H95" i="1"/>
  <c r="H91" i="1"/>
  <c r="J91" i="1"/>
  <c r="J87" i="1"/>
  <c r="H87" i="1"/>
  <c r="H83" i="1"/>
  <c r="J83" i="1"/>
  <c r="J79" i="1"/>
  <c r="H79" i="1"/>
  <c r="H75" i="1"/>
  <c r="J75" i="1"/>
  <c r="J71" i="1"/>
  <c r="H71" i="1"/>
  <c r="H67" i="1"/>
  <c r="J67" i="1"/>
  <c r="J63" i="1"/>
  <c r="H63" i="1"/>
  <c r="H59" i="1"/>
  <c r="J59" i="1"/>
  <c r="H55" i="1"/>
  <c r="J55" i="1"/>
  <c r="J51" i="1"/>
  <c r="H51" i="1"/>
  <c r="H47" i="1"/>
  <c r="J47" i="1"/>
  <c r="J43" i="1"/>
  <c r="H43" i="1"/>
  <c r="H39" i="1"/>
  <c r="J39" i="1"/>
  <c r="J35" i="1"/>
  <c r="H35" i="1"/>
  <c r="H31" i="1"/>
  <c r="J31" i="1"/>
  <c r="J27" i="1"/>
  <c r="H27" i="1"/>
  <c r="H23" i="1"/>
  <c r="J23" i="1"/>
  <c r="J19" i="1"/>
  <c r="H19" i="1"/>
  <c r="H15" i="1"/>
  <c r="J15" i="1"/>
  <c r="J11" i="1"/>
  <c r="H11" i="1"/>
  <c r="J12" i="1"/>
  <c r="J28" i="1"/>
  <c r="J44" i="1"/>
  <c r="J60" i="1"/>
  <c r="J76" i="1"/>
  <c r="J92" i="1"/>
  <c r="J108" i="1"/>
  <c r="J124" i="1"/>
  <c r="J140" i="1"/>
  <c r="J17" i="1"/>
  <c r="J33" i="1"/>
  <c r="J49" i="1"/>
  <c r="J65" i="1"/>
  <c r="J81" i="1"/>
  <c r="J97" i="1"/>
  <c r="J113" i="1"/>
  <c r="J129" i="1"/>
  <c r="J145" i="1"/>
  <c r="J24" i="1"/>
  <c r="J40" i="1"/>
  <c r="J56" i="1"/>
  <c r="J72" i="1"/>
  <c r="J88" i="1"/>
  <c r="J104" i="1"/>
  <c r="J120" i="1"/>
  <c r="J136" i="1"/>
  <c r="B10" i="2"/>
  <c r="B11" i="2" s="1"/>
  <c r="J148" i="1"/>
  <c r="I148" i="1"/>
  <c r="H148" i="1"/>
  <c r="G148" i="1"/>
</calcChain>
</file>

<file path=xl/sharedStrings.xml><?xml version="1.0" encoding="utf-8"?>
<sst xmlns="http://schemas.openxmlformats.org/spreadsheetml/2006/main" count="531" uniqueCount="167">
  <si>
    <t>Essentials 110-0-1</t>
  </si>
  <si>
    <t>W2 110-20-30</t>
  </si>
  <si>
    <t>W2 110-20-4</t>
  </si>
  <si>
    <t>W3 110-30-20</t>
  </si>
  <si>
    <t>W2 110-30-35</t>
  </si>
  <si>
    <t>W3 110-40-21</t>
  </si>
  <si>
    <t>W5 111-10-7</t>
  </si>
  <si>
    <t>W6 111-10-9</t>
  </si>
  <si>
    <t>W1 111-20-2</t>
  </si>
  <si>
    <t>W1 111-20-5</t>
  </si>
  <si>
    <t>W3 111-20-6</t>
  </si>
  <si>
    <t>W5 111-30-12</t>
  </si>
  <si>
    <t>W5 111-30-19</t>
  </si>
  <si>
    <t>Essentials 112-0-1</t>
  </si>
  <si>
    <t>W1 112-20-1</t>
  </si>
  <si>
    <t>W1 112-20-2</t>
  </si>
  <si>
    <t>W1 112-20-3</t>
  </si>
  <si>
    <t>W2 112-20-4</t>
  </si>
  <si>
    <t>W3 112-30-8</t>
  </si>
  <si>
    <t>W3 112-30-9</t>
  </si>
  <si>
    <t>W6 120-10-34</t>
  </si>
  <si>
    <t>W2 120-20-11</t>
  </si>
  <si>
    <t>W3 120-20-16</t>
  </si>
  <si>
    <t>W4 120-20-25</t>
  </si>
  <si>
    <t>W2 120-20-30</t>
  </si>
  <si>
    <t>W2 120-20-38</t>
  </si>
  <si>
    <t>W1 120-20-4</t>
  </si>
  <si>
    <t>W3 120-30-12</t>
  </si>
  <si>
    <t>W4 120-30-37</t>
  </si>
  <si>
    <t>W5 120-30-38</t>
  </si>
  <si>
    <t>W4 121-10-8</t>
  </si>
  <si>
    <t>W3 121-30-12</t>
  </si>
  <si>
    <t>W5 122-10-1</t>
  </si>
  <si>
    <t>W6 122-10-6</t>
  </si>
  <si>
    <t>XXS</t>
  </si>
  <si>
    <t>XS</t>
  </si>
  <si>
    <t>S</t>
  </si>
  <si>
    <t>M</t>
  </si>
  <si>
    <t>L</t>
  </si>
  <si>
    <t>XL</t>
  </si>
  <si>
    <t>W2 130-20-27</t>
  </si>
  <si>
    <t>W3 130-20-27</t>
  </si>
  <si>
    <t>W2 130-30-16</t>
  </si>
  <si>
    <t>W3 130-30-17</t>
  </si>
  <si>
    <t>W3 130-30-6</t>
  </si>
  <si>
    <t>W1 131-20-7</t>
  </si>
  <si>
    <t>W5 132-10-18</t>
  </si>
  <si>
    <t>W3 132-10-19</t>
  </si>
  <si>
    <t>NOS 132-10-22</t>
  </si>
  <si>
    <t>W5 132-10-4</t>
  </si>
  <si>
    <t>W5 132-10-8</t>
  </si>
  <si>
    <t>W3 132-20-15</t>
  </si>
  <si>
    <t>W1 132-20-2</t>
  </si>
  <si>
    <t>W2 132-30-3</t>
  </si>
  <si>
    <t>W5 132-30-30</t>
  </si>
  <si>
    <t>W4 132-30-33</t>
  </si>
  <si>
    <t>W2 132-30-6</t>
  </si>
  <si>
    <t>W3 132-30-8</t>
  </si>
  <si>
    <t>W5 140-10-11</t>
  </si>
  <si>
    <t>W1 140-20-2</t>
  </si>
  <si>
    <t>W4 140-30-8</t>
  </si>
  <si>
    <t>W4 141-30-5</t>
  </si>
  <si>
    <t>W3 141-30-7</t>
  </si>
  <si>
    <t>W4 150-20-24</t>
  </si>
  <si>
    <t>W1 150-20-5</t>
  </si>
  <si>
    <t>W3 150-30-11</t>
  </si>
  <si>
    <t>W4 150-30-21</t>
  </si>
  <si>
    <t>W2 150-30-4</t>
  </si>
  <si>
    <t>Essentials 151-0-3</t>
  </si>
  <si>
    <t>W3 151-20-16</t>
  </si>
  <si>
    <t>W4 153-30-18</t>
  </si>
  <si>
    <t>W5 153-30-23</t>
  </si>
  <si>
    <t>W4 153-30-27</t>
  </si>
  <si>
    <t>W6 171-10-7</t>
  </si>
  <si>
    <t>W4 171-10-8</t>
  </si>
  <si>
    <t>W1 171-20-2</t>
  </si>
  <si>
    <t>W5 171-30-17</t>
  </si>
  <si>
    <t>W3 180-20-2</t>
  </si>
  <si>
    <t>W4 180-20-3</t>
  </si>
  <si>
    <t>W1 181-20-2</t>
  </si>
  <si>
    <t>W4 181-30-11</t>
  </si>
  <si>
    <t>W5 182-10-2</t>
  </si>
  <si>
    <t xml:space="preserve"> 172STG100</t>
  </si>
  <si>
    <t xml:space="preserve"> 172STG220</t>
  </si>
  <si>
    <t xml:space="preserve"> 172STG685</t>
  </si>
  <si>
    <t>W4 CS17M001</t>
  </si>
  <si>
    <t>W3 CS17M003</t>
  </si>
  <si>
    <t>W4 CS17M007</t>
  </si>
  <si>
    <t>W2 CS17M013</t>
  </si>
  <si>
    <t>W2 CS17M023</t>
  </si>
  <si>
    <t>W3 CS17M026</t>
  </si>
  <si>
    <t>W4 CS17M031</t>
  </si>
  <si>
    <t>W1 CS17M054</t>
  </si>
  <si>
    <t>W3 CS17M056</t>
  </si>
  <si>
    <t>W3 CS17M086</t>
  </si>
  <si>
    <t>W3 CS17M088</t>
  </si>
  <si>
    <t>W3 CS17M095</t>
  </si>
  <si>
    <t>W2 CS17M114</t>
  </si>
  <si>
    <t>W1 CS17M121</t>
  </si>
  <si>
    <t>W1 CS17M122</t>
  </si>
  <si>
    <t>W3 CS17M123</t>
  </si>
  <si>
    <t>W4 CS17M124</t>
  </si>
  <si>
    <t>W2 CS17M125</t>
  </si>
  <si>
    <t>W4 CS17M127</t>
  </si>
  <si>
    <t>W3 CS17M158</t>
  </si>
  <si>
    <t>W4 CS17M160</t>
  </si>
  <si>
    <t>W3 CS17M162</t>
  </si>
  <si>
    <t>W1 CS17M163</t>
  </si>
  <si>
    <t>W2 CS17M206</t>
  </si>
  <si>
    <t>W2 CS17M207</t>
  </si>
  <si>
    <t>W3 CS17M208</t>
  </si>
  <si>
    <t>W4 CS17M212</t>
  </si>
  <si>
    <t xml:space="preserve"> CW16GS01</t>
  </si>
  <si>
    <t xml:space="preserve"> CW16GS18</t>
  </si>
  <si>
    <t>Flash FS17M008</t>
  </si>
  <si>
    <t>Flash FS17M009</t>
  </si>
  <si>
    <t xml:space="preserve"> GS15M182</t>
  </si>
  <si>
    <t xml:space="preserve"> GS15M188</t>
  </si>
  <si>
    <t xml:space="preserve"> GW14M148</t>
  </si>
  <si>
    <t xml:space="preserve"> GW14M149</t>
  </si>
  <si>
    <t xml:space="preserve"> GW14M153</t>
  </si>
  <si>
    <t xml:space="preserve"> GW14M156</t>
  </si>
  <si>
    <t xml:space="preserve">MODEL </t>
  </si>
  <si>
    <t>REFERENCE</t>
  </si>
  <si>
    <t>ONE</t>
  </si>
  <si>
    <t xml:space="preserve">QTY </t>
  </si>
  <si>
    <t>PICTURES</t>
  </si>
  <si>
    <t xml:space="preserve">SHIRT </t>
  </si>
  <si>
    <t xml:space="preserve">SWEATER </t>
  </si>
  <si>
    <t>BLOUSE</t>
  </si>
  <si>
    <t xml:space="preserve">JEANS </t>
  </si>
  <si>
    <t>PANTS</t>
  </si>
  <si>
    <t>BERMUDA</t>
  </si>
  <si>
    <t>SHORT</t>
  </si>
  <si>
    <t>CARDIGAN</t>
  </si>
  <si>
    <t>DRESS</t>
  </si>
  <si>
    <t>JUMPSUIT</t>
  </si>
  <si>
    <t>COAT</t>
  </si>
  <si>
    <t>JACKET</t>
  </si>
  <si>
    <t>BLAZER</t>
  </si>
  <si>
    <t>SKIRT</t>
  </si>
  <si>
    <t>ACCESSOIRES</t>
  </si>
  <si>
    <t xml:space="preserve">BAGS </t>
  </si>
  <si>
    <t>TOPS</t>
  </si>
  <si>
    <t xml:space="preserve">JUMPSUIT </t>
  </si>
  <si>
    <t>LEGGINGS</t>
  </si>
  <si>
    <t xml:space="preserve">TOPS </t>
  </si>
  <si>
    <t xml:space="preserve">RRP </t>
  </si>
  <si>
    <t xml:space="preserve">WHS </t>
  </si>
  <si>
    <t xml:space="preserve">TOTAL WHS </t>
  </si>
  <si>
    <t xml:space="preserve">TOTAL RRP </t>
  </si>
  <si>
    <t>GENDER</t>
  </si>
  <si>
    <t xml:space="preserve">WOMEN </t>
  </si>
  <si>
    <t xml:space="preserve">SEASON </t>
  </si>
  <si>
    <t>SS</t>
  </si>
  <si>
    <t xml:space="preserve">CATEGORIE </t>
  </si>
  <si>
    <t>RRP</t>
  </si>
  <si>
    <t xml:space="preserve">TOTAL </t>
  </si>
  <si>
    <t>CLOTHINGS</t>
  </si>
  <si>
    <t>NUMMER</t>
  </si>
  <si>
    <t>BRAND</t>
  </si>
  <si>
    <t>SEASON</t>
  </si>
  <si>
    <t>TOTAL QTY</t>
  </si>
  <si>
    <t>SUPERTRASH  _ CLOTH-BAGS-ACCESSOIRES</t>
  </si>
  <si>
    <t>SUPERTRASH _SS_LOT1</t>
  </si>
  <si>
    <t>Amount</t>
  </si>
  <si>
    <t>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</si>
</sst>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10"/>
      <name val="Calibri"/>
      <family val="2"/>
    </font>
    <font>
      <b/>
      <sz val="12"/>
      <color indexed="17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0" xfId="0" applyNumberFormat="1" applyAlignment="1"/>
    <xf numFmtId="0" fontId="0" fillId="0" borderId="0" xfId="0" applyAlignment="1"/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0" fillId="0" borderId="0" xfId="1" applyFon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/>
    <xf numFmtId="44" fontId="0" fillId="0" borderId="0" xfId="1" applyFo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0" fillId="0" borderId="0" xfId="0" applyNumberFormat="1"/>
    <xf numFmtId="164" fontId="5" fillId="0" borderId="0" xfId="0" applyNumberFormat="1" applyFont="1" applyAlignment="1">
      <alignment horizontal="right"/>
    </xf>
    <xf numFmtId="44" fontId="5" fillId="0" borderId="0" xfId="1" applyFont="1" applyAlignment="1">
      <alignment horizontal="right"/>
    </xf>
    <xf numFmtId="44" fontId="6" fillId="0" borderId="0" xfId="1" applyFont="1" applyAlignment="1">
      <alignment horizontal="right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5" Type="http://schemas.openxmlformats.org/officeDocument/2006/relationships/image" Target="../media/image5.png"/><Relationship Id="rId61" Type="http://schemas.openxmlformats.org/officeDocument/2006/relationships/image" Target="../media/image61.jpe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png"/><Relationship Id="rId105" Type="http://schemas.openxmlformats.org/officeDocument/2006/relationships/image" Target="../media/image105.jpe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jpe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jpeg"/><Relationship Id="rId98" Type="http://schemas.openxmlformats.org/officeDocument/2006/relationships/image" Target="../media/image9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jpeg"/><Relationship Id="rId108" Type="http://schemas.openxmlformats.org/officeDocument/2006/relationships/image" Target="../media/image108.pn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jpe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11" Type="http://schemas.openxmlformats.org/officeDocument/2006/relationships/image" Target="../media/image111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png"/><Relationship Id="rId73" Type="http://schemas.openxmlformats.org/officeDocument/2006/relationships/image" Target="../media/image73.jpe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jpeg"/><Relationship Id="rId101" Type="http://schemas.openxmlformats.org/officeDocument/2006/relationships/image" Target="../media/image10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jpe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9</xdr:row>
      <xdr:rowOff>38100</xdr:rowOff>
    </xdr:from>
    <xdr:to>
      <xdr:col>3</xdr:col>
      <xdr:colOff>1304925</xdr:colOff>
      <xdr:row>9</xdr:row>
      <xdr:rowOff>1247775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300" y="1752600"/>
          <a:ext cx="10763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10</xdr:row>
      <xdr:rowOff>38100</xdr:rowOff>
    </xdr:from>
    <xdr:to>
      <xdr:col>3</xdr:col>
      <xdr:colOff>1190625</xdr:colOff>
      <xdr:row>10</xdr:row>
      <xdr:rowOff>1085850</xdr:rowOff>
    </xdr:to>
    <xdr:pic>
      <xdr:nvPicPr>
        <xdr:cNvPr id="20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3076575"/>
          <a:ext cx="84772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11</xdr:row>
      <xdr:rowOff>38100</xdr:rowOff>
    </xdr:from>
    <xdr:to>
      <xdr:col>3</xdr:col>
      <xdr:colOff>1076325</xdr:colOff>
      <xdr:row>11</xdr:row>
      <xdr:rowOff>1047750</xdr:rowOff>
    </xdr:to>
    <xdr:pic>
      <xdr:nvPicPr>
        <xdr:cNvPr id="20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14900" y="4400550"/>
          <a:ext cx="619125" cy="1009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12</xdr:row>
      <xdr:rowOff>38100</xdr:rowOff>
    </xdr:from>
    <xdr:to>
      <xdr:col>3</xdr:col>
      <xdr:colOff>1095375</xdr:colOff>
      <xdr:row>12</xdr:row>
      <xdr:rowOff>1123950</xdr:rowOff>
    </xdr:to>
    <xdr:pic>
      <xdr:nvPicPr>
        <xdr:cNvPr id="20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95850" y="5724525"/>
          <a:ext cx="657225" cy="1085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13</xdr:row>
      <xdr:rowOff>38100</xdr:rowOff>
    </xdr:from>
    <xdr:to>
      <xdr:col>3</xdr:col>
      <xdr:colOff>1085850</xdr:colOff>
      <xdr:row>13</xdr:row>
      <xdr:rowOff>1057275</xdr:rowOff>
    </xdr:to>
    <xdr:pic>
      <xdr:nvPicPr>
        <xdr:cNvPr id="205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14900" y="7048500"/>
          <a:ext cx="628650" cy="1019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14</xdr:row>
      <xdr:rowOff>38100</xdr:rowOff>
    </xdr:from>
    <xdr:to>
      <xdr:col>3</xdr:col>
      <xdr:colOff>1085850</xdr:colOff>
      <xdr:row>14</xdr:row>
      <xdr:rowOff>1104900</xdr:rowOff>
    </xdr:to>
    <xdr:pic>
      <xdr:nvPicPr>
        <xdr:cNvPr id="205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05375" y="8372475"/>
          <a:ext cx="63817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15</xdr:row>
      <xdr:rowOff>38100</xdr:rowOff>
    </xdr:from>
    <xdr:to>
      <xdr:col>3</xdr:col>
      <xdr:colOff>1200150</xdr:colOff>
      <xdr:row>15</xdr:row>
      <xdr:rowOff>1114425</xdr:rowOff>
    </xdr:to>
    <xdr:pic>
      <xdr:nvPicPr>
        <xdr:cNvPr id="205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800600" y="9696450"/>
          <a:ext cx="85725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16</xdr:row>
      <xdr:rowOff>38100</xdr:rowOff>
    </xdr:from>
    <xdr:to>
      <xdr:col>3</xdr:col>
      <xdr:colOff>1209675</xdr:colOff>
      <xdr:row>16</xdr:row>
      <xdr:rowOff>1133475</xdr:rowOff>
    </xdr:to>
    <xdr:pic>
      <xdr:nvPicPr>
        <xdr:cNvPr id="205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91075" y="11020425"/>
          <a:ext cx="876300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17</xdr:row>
      <xdr:rowOff>38100</xdr:rowOff>
    </xdr:from>
    <xdr:to>
      <xdr:col>3</xdr:col>
      <xdr:colOff>1076325</xdr:colOff>
      <xdr:row>17</xdr:row>
      <xdr:rowOff>1104900</xdr:rowOff>
    </xdr:to>
    <xdr:pic>
      <xdr:nvPicPr>
        <xdr:cNvPr id="205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914900" y="12344400"/>
          <a:ext cx="61912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18</xdr:row>
      <xdr:rowOff>38100</xdr:rowOff>
    </xdr:from>
    <xdr:to>
      <xdr:col>3</xdr:col>
      <xdr:colOff>1190625</xdr:colOff>
      <xdr:row>18</xdr:row>
      <xdr:rowOff>1104900</xdr:rowOff>
    </xdr:to>
    <xdr:pic>
      <xdr:nvPicPr>
        <xdr:cNvPr id="205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810125" y="13668375"/>
          <a:ext cx="83820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19</xdr:row>
      <xdr:rowOff>38100</xdr:rowOff>
    </xdr:from>
    <xdr:to>
      <xdr:col>3</xdr:col>
      <xdr:colOff>1171575</xdr:colOff>
      <xdr:row>19</xdr:row>
      <xdr:rowOff>1066800</xdr:rowOff>
    </xdr:to>
    <xdr:pic>
      <xdr:nvPicPr>
        <xdr:cNvPr id="205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19650" y="14992350"/>
          <a:ext cx="809625" cy="1028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20</xdr:row>
      <xdr:rowOff>38100</xdr:rowOff>
    </xdr:from>
    <xdr:to>
      <xdr:col>3</xdr:col>
      <xdr:colOff>1085850</xdr:colOff>
      <xdr:row>20</xdr:row>
      <xdr:rowOff>1114425</xdr:rowOff>
    </xdr:to>
    <xdr:pic>
      <xdr:nvPicPr>
        <xdr:cNvPr id="206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905375" y="16316325"/>
          <a:ext cx="6381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21</xdr:row>
      <xdr:rowOff>38100</xdr:rowOff>
    </xdr:from>
    <xdr:to>
      <xdr:col>3</xdr:col>
      <xdr:colOff>1076325</xdr:colOff>
      <xdr:row>21</xdr:row>
      <xdr:rowOff>1114425</xdr:rowOff>
    </xdr:to>
    <xdr:pic>
      <xdr:nvPicPr>
        <xdr:cNvPr id="206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924425" y="17640300"/>
          <a:ext cx="6096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22</xdr:row>
      <xdr:rowOff>38100</xdr:rowOff>
    </xdr:from>
    <xdr:to>
      <xdr:col>3</xdr:col>
      <xdr:colOff>1085850</xdr:colOff>
      <xdr:row>22</xdr:row>
      <xdr:rowOff>1104900</xdr:rowOff>
    </xdr:to>
    <xdr:pic>
      <xdr:nvPicPr>
        <xdr:cNvPr id="206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905375" y="18964275"/>
          <a:ext cx="63817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23</xdr:row>
      <xdr:rowOff>38100</xdr:rowOff>
    </xdr:from>
    <xdr:to>
      <xdr:col>3</xdr:col>
      <xdr:colOff>1190625</xdr:colOff>
      <xdr:row>23</xdr:row>
      <xdr:rowOff>1076325</xdr:rowOff>
    </xdr:to>
    <xdr:pic>
      <xdr:nvPicPr>
        <xdr:cNvPr id="206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810125" y="20288250"/>
          <a:ext cx="838200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24</xdr:row>
      <xdr:rowOff>38100</xdr:rowOff>
    </xdr:from>
    <xdr:to>
      <xdr:col>3</xdr:col>
      <xdr:colOff>1190625</xdr:colOff>
      <xdr:row>24</xdr:row>
      <xdr:rowOff>1095375</xdr:rowOff>
    </xdr:to>
    <xdr:pic>
      <xdr:nvPicPr>
        <xdr:cNvPr id="206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810125" y="21612225"/>
          <a:ext cx="838200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25</xdr:row>
      <xdr:rowOff>38100</xdr:rowOff>
    </xdr:from>
    <xdr:to>
      <xdr:col>3</xdr:col>
      <xdr:colOff>1190625</xdr:colOff>
      <xdr:row>25</xdr:row>
      <xdr:rowOff>1104900</xdr:rowOff>
    </xdr:to>
    <xdr:pic>
      <xdr:nvPicPr>
        <xdr:cNvPr id="206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800600" y="22936200"/>
          <a:ext cx="84772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26</xdr:row>
      <xdr:rowOff>38100</xdr:rowOff>
    </xdr:from>
    <xdr:to>
      <xdr:col>3</xdr:col>
      <xdr:colOff>1190625</xdr:colOff>
      <xdr:row>26</xdr:row>
      <xdr:rowOff>1104900</xdr:rowOff>
    </xdr:to>
    <xdr:pic>
      <xdr:nvPicPr>
        <xdr:cNvPr id="20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800600" y="24260175"/>
          <a:ext cx="84772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27</xdr:row>
      <xdr:rowOff>38100</xdr:rowOff>
    </xdr:from>
    <xdr:to>
      <xdr:col>3</xdr:col>
      <xdr:colOff>1181100</xdr:colOff>
      <xdr:row>27</xdr:row>
      <xdr:rowOff>1114425</xdr:rowOff>
    </xdr:to>
    <xdr:pic>
      <xdr:nvPicPr>
        <xdr:cNvPr id="206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810125" y="25584150"/>
          <a:ext cx="8286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28</xdr:row>
      <xdr:rowOff>38100</xdr:rowOff>
    </xdr:from>
    <xdr:to>
      <xdr:col>3</xdr:col>
      <xdr:colOff>1181100</xdr:colOff>
      <xdr:row>28</xdr:row>
      <xdr:rowOff>1114425</xdr:rowOff>
    </xdr:to>
    <xdr:pic>
      <xdr:nvPicPr>
        <xdr:cNvPr id="2068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810125" y="26908125"/>
          <a:ext cx="8286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29</xdr:row>
      <xdr:rowOff>38100</xdr:rowOff>
    </xdr:from>
    <xdr:to>
      <xdr:col>3</xdr:col>
      <xdr:colOff>1085850</xdr:colOff>
      <xdr:row>29</xdr:row>
      <xdr:rowOff>1114425</xdr:rowOff>
    </xdr:to>
    <xdr:pic>
      <xdr:nvPicPr>
        <xdr:cNvPr id="206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905375" y="28232100"/>
          <a:ext cx="6381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30</xdr:row>
      <xdr:rowOff>38100</xdr:rowOff>
    </xdr:from>
    <xdr:to>
      <xdr:col>3</xdr:col>
      <xdr:colOff>1076325</xdr:colOff>
      <xdr:row>30</xdr:row>
      <xdr:rowOff>1085850</xdr:rowOff>
    </xdr:to>
    <xdr:pic>
      <xdr:nvPicPr>
        <xdr:cNvPr id="207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914900" y="29556075"/>
          <a:ext cx="61912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31</xdr:row>
      <xdr:rowOff>38100</xdr:rowOff>
    </xdr:from>
    <xdr:to>
      <xdr:col>3</xdr:col>
      <xdr:colOff>1190625</xdr:colOff>
      <xdr:row>31</xdr:row>
      <xdr:rowOff>1114425</xdr:rowOff>
    </xdr:to>
    <xdr:pic>
      <xdr:nvPicPr>
        <xdr:cNvPr id="2071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810125" y="30880050"/>
          <a:ext cx="8382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32</xdr:row>
      <xdr:rowOff>38100</xdr:rowOff>
    </xdr:from>
    <xdr:to>
      <xdr:col>3</xdr:col>
      <xdr:colOff>1190625</xdr:colOff>
      <xdr:row>32</xdr:row>
      <xdr:rowOff>1066800</xdr:rowOff>
    </xdr:to>
    <xdr:pic>
      <xdr:nvPicPr>
        <xdr:cNvPr id="207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800600" y="32204025"/>
          <a:ext cx="847725" cy="1028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33</xdr:row>
      <xdr:rowOff>38100</xdr:rowOff>
    </xdr:from>
    <xdr:to>
      <xdr:col>3</xdr:col>
      <xdr:colOff>1066800</xdr:colOff>
      <xdr:row>33</xdr:row>
      <xdr:rowOff>1114425</xdr:rowOff>
    </xdr:to>
    <xdr:pic>
      <xdr:nvPicPr>
        <xdr:cNvPr id="207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924425" y="33528000"/>
          <a:ext cx="6000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34</xdr:row>
      <xdr:rowOff>38100</xdr:rowOff>
    </xdr:from>
    <xdr:to>
      <xdr:col>3</xdr:col>
      <xdr:colOff>1200150</xdr:colOff>
      <xdr:row>34</xdr:row>
      <xdr:rowOff>1143000</xdr:rowOff>
    </xdr:to>
    <xdr:pic>
      <xdr:nvPicPr>
        <xdr:cNvPr id="207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800600" y="34851975"/>
          <a:ext cx="857250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35</xdr:row>
      <xdr:rowOff>38100</xdr:rowOff>
    </xdr:from>
    <xdr:to>
      <xdr:col>3</xdr:col>
      <xdr:colOff>1181100</xdr:colOff>
      <xdr:row>35</xdr:row>
      <xdr:rowOff>1133475</xdr:rowOff>
    </xdr:to>
    <xdr:pic>
      <xdr:nvPicPr>
        <xdr:cNvPr id="207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810125" y="36175950"/>
          <a:ext cx="828675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36</xdr:row>
      <xdr:rowOff>38100</xdr:rowOff>
    </xdr:from>
    <xdr:to>
      <xdr:col>3</xdr:col>
      <xdr:colOff>1171575</xdr:colOff>
      <xdr:row>36</xdr:row>
      <xdr:rowOff>1143000</xdr:rowOff>
    </xdr:to>
    <xdr:pic>
      <xdr:nvPicPr>
        <xdr:cNvPr id="2076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819650" y="37499925"/>
          <a:ext cx="809625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371475</xdr:colOff>
      <xdr:row>37</xdr:row>
      <xdr:rowOff>38100</xdr:rowOff>
    </xdr:from>
    <xdr:to>
      <xdr:col>3</xdr:col>
      <xdr:colOff>1171575</xdr:colOff>
      <xdr:row>37</xdr:row>
      <xdr:rowOff>1143000</xdr:rowOff>
    </xdr:to>
    <xdr:pic>
      <xdr:nvPicPr>
        <xdr:cNvPr id="207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829175" y="38823900"/>
          <a:ext cx="800100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38</xdr:row>
      <xdr:rowOff>38100</xdr:rowOff>
    </xdr:from>
    <xdr:to>
      <xdr:col>3</xdr:col>
      <xdr:colOff>1085850</xdr:colOff>
      <xdr:row>38</xdr:row>
      <xdr:rowOff>1133475</xdr:rowOff>
    </xdr:to>
    <xdr:pic>
      <xdr:nvPicPr>
        <xdr:cNvPr id="207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905375" y="40147875"/>
          <a:ext cx="638175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39</xdr:row>
      <xdr:rowOff>38100</xdr:rowOff>
    </xdr:from>
    <xdr:to>
      <xdr:col>3</xdr:col>
      <xdr:colOff>1085850</xdr:colOff>
      <xdr:row>39</xdr:row>
      <xdr:rowOff>1133475</xdr:rowOff>
    </xdr:to>
    <xdr:pic>
      <xdr:nvPicPr>
        <xdr:cNvPr id="2079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905375" y="41471850"/>
          <a:ext cx="638175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40</xdr:row>
      <xdr:rowOff>38100</xdr:rowOff>
    </xdr:from>
    <xdr:to>
      <xdr:col>3</xdr:col>
      <xdr:colOff>1085850</xdr:colOff>
      <xdr:row>40</xdr:row>
      <xdr:rowOff>1104900</xdr:rowOff>
    </xdr:to>
    <xdr:pic>
      <xdr:nvPicPr>
        <xdr:cNvPr id="208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4914900" y="42795825"/>
          <a:ext cx="62865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41</xdr:row>
      <xdr:rowOff>38100</xdr:rowOff>
    </xdr:from>
    <xdr:to>
      <xdr:col>3</xdr:col>
      <xdr:colOff>1190625</xdr:colOff>
      <xdr:row>41</xdr:row>
      <xdr:rowOff>1104900</xdr:rowOff>
    </xdr:to>
    <xdr:pic>
      <xdr:nvPicPr>
        <xdr:cNvPr id="208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810125" y="44119800"/>
          <a:ext cx="83820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42</xdr:row>
      <xdr:rowOff>38100</xdr:rowOff>
    </xdr:from>
    <xdr:to>
      <xdr:col>3</xdr:col>
      <xdr:colOff>1085850</xdr:colOff>
      <xdr:row>42</xdr:row>
      <xdr:rowOff>1104900</xdr:rowOff>
    </xdr:to>
    <xdr:pic>
      <xdr:nvPicPr>
        <xdr:cNvPr id="208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905375" y="45443775"/>
          <a:ext cx="63817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43</xdr:row>
      <xdr:rowOff>38100</xdr:rowOff>
    </xdr:from>
    <xdr:to>
      <xdr:col>3</xdr:col>
      <xdr:colOff>1200150</xdr:colOff>
      <xdr:row>43</xdr:row>
      <xdr:rowOff>1104900</xdr:rowOff>
    </xdr:to>
    <xdr:pic>
      <xdr:nvPicPr>
        <xdr:cNvPr id="208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800600" y="46767750"/>
          <a:ext cx="85725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44</xdr:row>
      <xdr:rowOff>38100</xdr:rowOff>
    </xdr:from>
    <xdr:to>
      <xdr:col>3</xdr:col>
      <xdr:colOff>1181100</xdr:colOff>
      <xdr:row>44</xdr:row>
      <xdr:rowOff>1152525</xdr:rowOff>
    </xdr:to>
    <xdr:pic>
      <xdr:nvPicPr>
        <xdr:cNvPr id="208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810125" y="48091725"/>
          <a:ext cx="828675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45</xdr:row>
      <xdr:rowOff>38100</xdr:rowOff>
    </xdr:from>
    <xdr:to>
      <xdr:col>3</xdr:col>
      <xdr:colOff>1076325</xdr:colOff>
      <xdr:row>45</xdr:row>
      <xdr:rowOff>1114425</xdr:rowOff>
    </xdr:to>
    <xdr:pic>
      <xdr:nvPicPr>
        <xdr:cNvPr id="208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914900" y="49415700"/>
          <a:ext cx="61912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46</xdr:row>
      <xdr:rowOff>38100</xdr:rowOff>
    </xdr:from>
    <xdr:to>
      <xdr:col>3</xdr:col>
      <xdr:colOff>1095375</xdr:colOff>
      <xdr:row>46</xdr:row>
      <xdr:rowOff>1076325</xdr:rowOff>
    </xdr:to>
    <xdr:pic>
      <xdr:nvPicPr>
        <xdr:cNvPr id="208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895850" y="50739675"/>
          <a:ext cx="657225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47</xdr:row>
      <xdr:rowOff>38100</xdr:rowOff>
    </xdr:from>
    <xdr:to>
      <xdr:col>3</xdr:col>
      <xdr:colOff>1104900</xdr:colOff>
      <xdr:row>47</xdr:row>
      <xdr:rowOff>1095375</xdr:rowOff>
    </xdr:to>
    <xdr:pic>
      <xdr:nvPicPr>
        <xdr:cNvPr id="2087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895850" y="52063650"/>
          <a:ext cx="666750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48</xdr:row>
      <xdr:rowOff>38100</xdr:rowOff>
    </xdr:from>
    <xdr:to>
      <xdr:col>3</xdr:col>
      <xdr:colOff>1085850</xdr:colOff>
      <xdr:row>48</xdr:row>
      <xdr:rowOff>1133475</xdr:rowOff>
    </xdr:to>
    <xdr:pic>
      <xdr:nvPicPr>
        <xdr:cNvPr id="208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4914900" y="53387625"/>
          <a:ext cx="628650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49</xdr:row>
      <xdr:rowOff>38100</xdr:rowOff>
    </xdr:from>
    <xdr:to>
      <xdr:col>3</xdr:col>
      <xdr:colOff>1095375</xdr:colOff>
      <xdr:row>49</xdr:row>
      <xdr:rowOff>1095375</xdr:rowOff>
    </xdr:to>
    <xdr:pic>
      <xdr:nvPicPr>
        <xdr:cNvPr id="208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895850" y="54711600"/>
          <a:ext cx="657225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50</xdr:row>
      <xdr:rowOff>38100</xdr:rowOff>
    </xdr:from>
    <xdr:to>
      <xdr:col>3</xdr:col>
      <xdr:colOff>1095375</xdr:colOff>
      <xdr:row>50</xdr:row>
      <xdr:rowOff>1095375</xdr:rowOff>
    </xdr:to>
    <xdr:pic>
      <xdr:nvPicPr>
        <xdr:cNvPr id="2090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895850" y="56035575"/>
          <a:ext cx="657225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51</xdr:row>
      <xdr:rowOff>38100</xdr:rowOff>
    </xdr:from>
    <xdr:to>
      <xdr:col>3</xdr:col>
      <xdr:colOff>1095375</xdr:colOff>
      <xdr:row>51</xdr:row>
      <xdr:rowOff>1104900</xdr:rowOff>
    </xdr:to>
    <xdr:pic>
      <xdr:nvPicPr>
        <xdr:cNvPr id="2091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4895850" y="57359550"/>
          <a:ext cx="65722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52</xdr:row>
      <xdr:rowOff>38100</xdr:rowOff>
    </xdr:from>
    <xdr:to>
      <xdr:col>3</xdr:col>
      <xdr:colOff>1085850</xdr:colOff>
      <xdr:row>52</xdr:row>
      <xdr:rowOff>1114425</xdr:rowOff>
    </xdr:to>
    <xdr:pic>
      <xdr:nvPicPr>
        <xdr:cNvPr id="209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905375" y="58683525"/>
          <a:ext cx="6381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53</xdr:row>
      <xdr:rowOff>38100</xdr:rowOff>
    </xdr:from>
    <xdr:to>
      <xdr:col>3</xdr:col>
      <xdr:colOff>1085850</xdr:colOff>
      <xdr:row>53</xdr:row>
      <xdr:rowOff>1114425</xdr:rowOff>
    </xdr:to>
    <xdr:pic>
      <xdr:nvPicPr>
        <xdr:cNvPr id="2093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905375" y="60007500"/>
          <a:ext cx="6381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54</xdr:row>
      <xdr:rowOff>38100</xdr:rowOff>
    </xdr:from>
    <xdr:to>
      <xdr:col>3</xdr:col>
      <xdr:colOff>1085850</xdr:colOff>
      <xdr:row>54</xdr:row>
      <xdr:rowOff>1114425</xdr:rowOff>
    </xdr:to>
    <xdr:pic>
      <xdr:nvPicPr>
        <xdr:cNvPr id="209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905375" y="61331475"/>
          <a:ext cx="6381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55</xdr:row>
      <xdr:rowOff>38100</xdr:rowOff>
    </xdr:from>
    <xdr:to>
      <xdr:col>3</xdr:col>
      <xdr:colOff>1190625</xdr:colOff>
      <xdr:row>55</xdr:row>
      <xdr:rowOff>1114425</xdr:rowOff>
    </xdr:to>
    <xdr:pic>
      <xdr:nvPicPr>
        <xdr:cNvPr id="209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4810125" y="62655450"/>
          <a:ext cx="8382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56</xdr:row>
      <xdr:rowOff>38100</xdr:rowOff>
    </xdr:from>
    <xdr:to>
      <xdr:col>3</xdr:col>
      <xdr:colOff>1095375</xdr:colOff>
      <xdr:row>56</xdr:row>
      <xdr:rowOff>1114425</xdr:rowOff>
    </xdr:to>
    <xdr:pic>
      <xdr:nvPicPr>
        <xdr:cNvPr id="209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4895850" y="63979425"/>
          <a:ext cx="65722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57</xdr:row>
      <xdr:rowOff>38100</xdr:rowOff>
    </xdr:from>
    <xdr:to>
      <xdr:col>3</xdr:col>
      <xdr:colOff>1085850</xdr:colOff>
      <xdr:row>57</xdr:row>
      <xdr:rowOff>1133475</xdr:rowOff>
    </xdr:to>
    <xdr:pic>
      <xdr:nvPicPr>
        <xdr:cNvPr id="209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4905375" y="65303400"/>
          <a:ext cx="638175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58</xdr:row>
      <xdr:rowOff>38100</xdr:rowOff>
    </xdr:from>
    <xdr:to>
      <xdr:col>3</xdr:col>
      <xdr:colOff>1104900</xdr:colOff>
      <xdr:row>58</xdr:row>
      <xdr:rowOff>1133475</xdr:rowOff>
    </xdr:to>
    <xdr:pic>
      <xdr:nvPicPr>
        <xdr:cNvPr id="209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895850" y="66627375"/>
          <a:ext cx="666750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59</xdr:row>
      <xdr:rowOff>38100</xdr:rowOff>
    </xdr:from>
    <xdr:to>
      <xdr:col>3</xdr:col>
      <xdr:colOff>1200150</xdr:colOff>
      <xdr:row>59</xdr:row>
      <xdr:rowOff>1104900</xdr:rowOff>
    </xdr:to>
    <xdr:pic>
      <xdr:nvPicPr>
        <xdr:cNvPr id="209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4791075" y="67951350"/>
          <a:ext cx="86677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60</xdr:row>
      <xdr:rowOff>38100</xdr:rowOff>
    </xdr:from>
    <xdr:to>
      <xdr:col>3</xdr:col>
      <xdr:colOff>1181100</xdr:colOff>
      <xdr:row>60</xdr:row>
      <xdr:rowOff>1152525</xdr:rowOff>
    </xdr:to>
    <xdr:pic>
      <xdr:nvPicPr>
        <xdr:cNvPr id="210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4810125" y="69275325"/>
          <a:ext cx="828675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61</xdr:row>
      <xdr:rowOff>38100</xdr:rowOff>
    </xdr:from>
    <xdr:to>
      <xdr:col>3</xdr:col>
      <xdr:colOff>1095375</xdr:colOff>
      <xdr:row>61</xdr:row>
      <xdr:rowOff>1114425</xdr:rowOff>
    </xdr:to>
    <xdr:pic>
      <xdr:nvPicPr>
        <xdr:cNvPr id="2101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895850" y="70599300"/>
          <a:ext cx="65722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62</xdr:row>
      <xdr:rowOff>38100</xdr:rowOff>
    </xdr:from>
    <xdr:to>
      <xdr:col>3</xdr:col>
      <xdr:colOff>1095375</xdr:colOff>
      <xdr:row>62</xdr:row>
      <xdr:rowOff>1085850</xdr:rowOff>
    </xdr:to>
    <xdr:pic>
      <xdr:nvPicPr>
        <xdr:cNvPr id="2102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905375" y="71923275"/>
          <a:ext cx="647700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63</xdr:row>
      <xdr:rowOff>38100</xdr:rowOff>
    </xdr:from>
    <xdr:to>
      <xdr:col>3</xdr:col>
      <xdr:colOff>1095375</xdr:colOff>
      <xdr:row>63</xdr:row>
      <xdr:rowOff>1085850</xdr:rowOff>
    </xdr:to>
    <xdr:pic>
      <xdr:nvPicPr>
        <xdr:cNvPr id="210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905375" y="73247250"/>
          <a:ext cx="647700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64</xdr:row>
      <xdr:rowOff>38100</xdr:rowOff>
    </xdr:from>
    <xdr:to>
      <xdr:col>3</xdr:col>
      <xdr:colOff>1066800</xdr:colOff>
      <xdr:row>64</xdr:row>
      <xdr:rowOff>1085850</xdr:rowOff>
    </xdr:to>
    <xdr:pic>
      <xdr:nvPicPr>
        <xdr:cNvPr id="210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4924425" y="74571225"/>
          <a:ext cx="60007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65</xdr:row>
      <xdr:rowOff>38100</xdr:rowOff>
    </xdr:from>
    <xdr:to>
      <xdr:col>3</xdr:col>
      <xdr:colOff>1066800</xdr:colOff>
      <xdr:row>65</xdr:row>
      <xdr:rowOff>1085850</xdr:rowOff>
    </xdr:to>
    <xdr:pic>
      <xdr:nvPicPr>
        <xdr:cNvPr id="2105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4924425" y="75895200"/>
          <a:ext cx="60007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66</xdr:row>
      <xdr:rowOff>38100</xdr:rowOff>
    </xdr:from>
    <xdr:to>
      <xdr:col>3</xdr:col>
      <xdr:colOff>1095375</xdr:colOff>
      <xdr:row>66</xdr:row>
      <xdr:rowOff>1114425</xdr:rowOff>
    </xdr:to>
    <xdr:pic>
      <xdr:nvPicPr>
        <xdr:cNvPr id="2106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905375" y="77219175"/>
          <a:ext cx="6477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67</xdr:row>
      <xdr:rowOff>38100</xdr:rowOff>
    </xdr:from>
    <xdr:to>
      <xdr:col>3</xdr:col>
      <xdr:colOff>1095375</xdr:colOff>
      <xdr:row>67</xdr:row>
      <xdr:rowOff>1114425</xdr:rowOff>
    </xdr:to>
    <xdr:pic>
      <xdr:nvPicPr>
        <xdr:cNvPr id="2107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905375" y="78543150"/>
          <a:ext cx="6477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68</xdr:row>
      <xdr:rowOff>38100</xdr:rowOff>
    </xdr:from>
    <xdr:to>
      <xdr:col>3</xdr:col>
      <xdr:colOff>1095375</xdr:colOff>
      <xdr:row>68</xdr:row>
      <xdr:rowOff>1114425</xdr:rowOff>
    </xdr:to>
    <xdr:pic>
      <xdr:nvPicPr>
        <xdr:cNvPr id="2108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905375" y="79867125"/>
          <a:ext cx="6477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69</xdr:row>
      <xdr:rowOff>38100</xdr:rowOff>
    </xdr:from>
    <xdr:to>
      <xdr:col>3</xdr:col>
      <xdr:colOff>1076325</xdr:colOff>
      <xdr:row>69</xdr:row>
      <xdr:rowOff>1095375</xdr:rowOff>
    </xdr:to>
    <xdr:pic>
      <xdr:nvPicPr>
        <xdr:cNvPr id="2109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4914900" y="81191100"/>
          <a:ext cx="619125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70</xdr:row>
      <xdr:rowOff>38100</xdr:rowOff>
    </xdr:from>
    <xdr:to>
      <xdr:col>3</xdr:col>
      <xdr:colOff>1095375</xdr:colOff>
      <xdr:row>70</xdr:row>
      <xdr:rowOff>1114425</xdr:rowOff>
    </xdr:to>
    <xdr:pic>
      <xdr:nvPicPr>
        <xdr:cNvPr id="2110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4905375" y="82515075"/>
          <a:ext cx="6477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71</xdr:row>
      <xdr:rowOff>38100</xdr:rowOff>
    </xdr:from>
    <xdr:to>
      <xdr:col>3</xdr:col>
      <xdr:colOff>1095375</xdr:colOff>
      <xdr:row>71</xdr:row>
      <xdr:rowOff>1114425</xdr:rowOff>
    </xdr:to>
    <xdr:pic>
      <xdr:nvPicPr>
        <xdr:cNvPr id="211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4905375" y="83839050"/>
          <a:ext cx="6477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72</xdr:row>
      <xdr:rowOff>38100</xdr:rowOff>
    </xdr:from>
    <xdr:to>
      <xdr:col>3</xdr:col>
      <xdr:colOff>1200150</xdr:colOff>
      <xdr:row>72</xdr:row>
      <xdr:rowOff>1095375</xdr:rowOff>
    </xdr:to>
    <xdr:pic>
      <xdr:nvPicPr>
        <xdr:cNvPr id="211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4800600" y="85163025"/>
          <a:ext cx="857250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73</xdr:row>
      <xdr:rowOff>38100</xdr:rowOff>
    </xdr:from>
    <xdr:to>
      <xdr:col>3</xdr:col>
      <xdr:colOff>1171575</xdr:colOff>
      <xdr:row>73</xdr:row>
      <xdr:rowOff>1133475</xdr:rowOff>
    </xdr:to>
    <xdr:pic>
      <xdr:nvPicPr>
        <xdr:cNvPr id="211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819650" y="86487000"/>
          <a:ext cx="809625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74</xdr:row>
      <xdr:rowOff>38100</xdr:rowOff>
    </xdr:from>
    <xdr:to>
      <xdr:col>3</xdr:col>
      <xdr:colOff>1171575</xdr:colOff>
      <xdr:row>74</xdr:row>
      <xdr:rowOff>1133475</xdr:rowOff>
    </xdr:to>
    <xdr:pic>
      <xdr:nvPicPr>
        <xdr:cNvPr id="2114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819650" y="87810975"/>
          <a:ext cx="809625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75</xdr:row>
      <xdr:rowOff>38100</xdr:rowOff>
    </xdr:from>
    <xdr:to>
      <xdr:col>3</xdr:col>
      <xdr:colOff>1095375</xdr:colOff>
      <xdr:row>75</xdr:row>
      <xdr:rowOff>1114425</xdr:rowOff>
    </xdr:to>
    <xdr:pic>
      <xdr:nvPicPr>
        <xdr:cNvPr id="2115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4895850" y="89134950"/>
          <a:ext cx="65722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76</xdr:row>
      <xdr:rowOff>38100</xdr:rowOff>
    </xdr:from>
    <xdr:to>
      <xdr:col>3</xdr:col>
      <xdr:colOff>1095375</xdr:colOff>
      <xdr:row>76</xdr:row>
      <xdr:rowOff>1104900</xdr:rowOff>
    </xdr:to>
    <xdr:pic>
      <xdr:nvPicPr>
        <xdr:cNvPr id="2116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4905375" y="90458925"/>
          <a:ext cx="64770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77</xdr:row>
      <xdr:rowOff>38100</xdr:rowOff>
    </xdr:from>
    <xdr:to>
      <xdr:col>3</xdr:col>
      <xdr:colOff>1085850</xdr:colOff>
      <xdr:row>77</xdr:row>
      <xdr:rowOff>1085850</xdr:rowOff>
    </xdr:to>
    <xdr:pic>
      <xdr:nvPicPr>
        <xdr:cNvPr id="2117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4905375" y="91782900"/>
          <a:ext cx="63817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78</xdr:row>
      <xdr:rowOff>38100</xdr:rowOff>
    </xdr:from>
    <xdr:to>
      <xdr:col>3</xdr:col>
      <xdr:colOff>1085850</xdr:colOff>
      <xdr:row>78</xdr:row>
      <xdr:rowOff>1085850</xdr:rowOff>
    </xdr:to>
    <xdr:pic>
      <xdr:nvPicPr>
        <xdr:cNvPr id="2118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4905375" y="93106875"/>
          <a:ext cx="63817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79</xdr:row>
      <xdr:rowOff>38100</xdr:rowOff>
    </xdr:from>
    <xdr:to>
      <xdr:col>3</xdr:col>
      <xdr:colOff>1190625</xdr:colOff>
      <xdr:row>79</xdr:row>
      <xdr:rowOff>1133475</xdr:rowOff>
    </xdr:to>
    <xdr:pic>
      <xdr:nvPicPr>
        <xdr:cNvPr id="2119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4810125" y="94430850"/>
          <a:ext cx="838200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428625</xdr:colOff>
      <xdr:row>80</xdr:row>
      <xdr:rowOff>38100</xdr:rowOff>
    </xdr:from>
    <xdr:to>
      <xdr:col>3</xdr:col>
      <xdr:colOff>1104900</xdr:colOff>
      <xdr:row>80</xdr:row>
      <xdr:rowOff>1152525</xdr:rowOff>
    </xdr:to>
    <xdr:pic>
      <xdr:nvPicPr>
        <xdr:cNvPr id="2120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4886325" y="95754825"/>
          <a:ext cx="676275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428625</xdr:colOff>
      <xdr:row>81</xdr:row>
      <xdr:rowOff>38100</xdr:rowOff>
    </xdr:from>
    <xdr:to>
      <xdr:col>3</xdr:col>
      <xdr:colOff>1104900</xdr:colOff>
      <xdr:row>81</xdr:row>
      <xdr:rowOff>1152525</xdr:rowOff>
    </xdr:to>
    <xdr:pic>
      <xdr:nvPicPr>
        <xdr:cNvPr id="2121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4886325" y="97078800"/>
          <a:ext cx="676275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428625</xdr:colOff>
      <xdr:row>82</xdr:row>
      <xdr:rowOff>38100</xdr:rowOff>
    </xdr:from>
    <xdr:to>
      <xdr:col>3</xdr:col>
      <xdr:colOff>1104900</xdr:colOff>
      <xdr:row>82</xdr:row>
      <xdr:rowOff>1152525</xdr:rowOff>
    </xdr:to>
    <xdr:pic>
      <xdr:nvPicPr>
        <xdr:cNvPr id="2122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4886325" y="98402775"/>
          <a:ext cx="676275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83</xdr:row>
      <xdr:rowOff>38100</xdr:rowOff>
    </xdr:from>
    <xdr:to>
      <xdr:col>3</xdr:col>
      <xdr:colOff>1085850</xdr:colOff>
      <xdr:row>83</xdr:row>
      <xdr:rowOff>1143000</xdr:rowOff>
    </xdr:to>
    <xdr:pic>
      <xdr:nvPicPr>
        <xdr:cNvPr id="212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914900" y="99726750"/>
          <a:ext cx="628650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84</xdr:row>
      <xdr:rowOff>38100</xdr:rowOff>
    </xdr:from>
    <xdr:to>
      <xdr:col>3</xdr:col>
      <xdr:colOff>1085850</xdr:colOff>
      <xdr:row>84</xdr:row>
      <xdr:rowOff>1114425</xdr:rowOff>
    </xdr:to>
    <xdr:pic>
      <xdr:nvPicPr>
        <xdr:cNvPr id="212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4905375" y="101050725"/>
          <a:ext cx="6381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85</xdr:row>
      <xdr:rowOff>38100</xdr:rowOff>
    </xdr:from>
    <xdr:to>
      <xdr:col>3</xdr:col>
      <xdr:colOff>1095375</xdr:colOff>
      <xdr:row>85</xdr:row>
      <xdr:rowOff>1095375</xdr:rowOff>
    </xdr:to>
    <xdr:pic>
      <xdr:nvPicPr>
        <xdr:cNvPr id="2125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4905375" y="102374700"/>
          <a:ext cx="647700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86</xdr:row>
      <xdr:rowOff>38100</xdr:rowOff>
    </xdr:from>
    <xdr:to>
      <xdr:col>3</xdr:col>
      <xdr:colOff>1085850</xdr:colOff>
      <xdr:row>86</xdr:row>
      <xdr:rowOff>1095375</xdr:rowOff>
    </xdr:to>
    <xdr:pic>
      <xdr:nvPicPr>
        <xdr:cNvPr id="2126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4914900" y="103698675"/>
          <a:ext cx="628650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409575</xdr:colOff>
      <xdr:row>87</xdr:row>
      <xdr:rowOff>38100</xdr:rowOff>
    </xdr:from>
    <xdr:to>
      <xdr:col>3</xdr:col>
      <xdr:colOff>1123950</xdr:colOff>
      <xdr:row>87</xdr:row>
      <xdr:rowOff>1152525</xdr:rowOff>
    </xdr:to>
    <xdr:pic>
      <xdr:nvPicPr>
        <xdr:cNvPr id="2127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867275" y="105022650"/>
          <a:ext cx="714375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409575</xdr:colOff>
      <xdr:row>88</xdr:row>
      <xdr:rowOff>38100</xdr:rowOff>
    </xdr:from>
    <xdr:to>
      <xdr:col>3</xdr:col>
      <xdr:colOff>1123950</xdr:colOff>
      <xdr:row>88</xdr:row>
      <xdr:rowOff>1152525</xdr:rowOff>
    </xdr:to>
    <xdr:pic>
      <xdr:nvPicPr>
        <xdr:cNvPr id="2128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867275" y="106346625"/>
          <a:ext cx="714375" cy="1114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89</xdr:row>
      <xdr:rowOff>38100</xdr:rowOff>
    </xdr:from>
    <xdr:to>
      <xdr:col>3</xdr:col>
      <xdr:colOff>1085850</xdr:colOff>
      <xdr:row>89</xdr:row>
      <xdr:rowOff>1085850</xdr:rowOff>
    </xdr:to>
    <xdr:pic>
      <xdr:nvPicPr>
        <xdr:cNvPr id="2129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4905375" y="107670600"/>
          <a:ext cx="63817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90</xdr:row>
      <xdr:rowOff>38100</xdr:rowOff>
    </xdr:from>
    <xdr:to>
      <xdr:col>3</xdr:col>
      <xdr:colOff>1095375</xdr:colOff>
      <xdr:row>90</xdr:row>
      <xdr:rowOff>1143000</xdr:rowOff>
    </xdr:to>
    <xdr:pic>
      <xdr:nvPicPr>
        <xdr:cNvPr id="2130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4895850" y="108994575"/>
          <a:ext cx="657225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91</xdr:row>
      <xdr:rowOff>38100</xdr:rowOff>
    </xdr:from>
    <xdr:to>
      <xdr:col>3</xdr:col>
      <xdr:colOff>1085850</xdr:colOff>
      <xdr:row>91</xdr:row>
      <xdr:rowOff>1085850</xdr:rowOff>
    </xdr:to>
    <xdr:pic>
      <xdr:nvPicPr>
        <xdr:cNvPr id="2131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4905375" y="110318550"/>
          <a:ext cx="63817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92</xdr:row>
      <xdr:rowOff>38100</xdr:rowOff>
    </xdr:from>
    <xdr:to>
      <xdr:col>3</xdr:col>
      <xdr:colOff>1200150</xdr:colOff>
      <xdr:row>92</xdr:row>
      <xdr:rowOff>1143000</xdr:rowOff>
    </xdr:to>
    <xdr:pic>
      <xdr:nvPicPr>
        <xdr:cNvPr id="2132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4791075" y="111642525"/>
          <a:ext cx="866775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93</xdr:row>
      <xdr:rowOff>38100</xdr:rowOff>
    </xdr:from>
    <xdr:to>
      <xdr:col>3</xdr:col>
      <xdr:colOff>1190625</xdr:colOff>
      <xdr:row>93</xdr:row>
      <xdr:rowOff>1104900</xdr:rowOff>
    </xdr:to>
    <xdr:pic>
      <xdr:nvPicPr>
        <xdr:cNvPr id="2133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4810125" y="112966500"/>
          <a:ext cx="83820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94</xdr:row>
      <xdr:rowOff>38100</xdr:rowOff>
    </xdr:from>
    <xdr:to>
      <xdr:col>3</xdr:col>
      <xdr:colOff>1181100</xdr:colOff>
      <xdr:row>94</xdr:row>
      <xdr:rowOff>1181100</xdr:rowOff>
    </xdr:to>
    <xdr:pic>
      <xdr:nvPicPr>
        <xdr:cNvPr id="2134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819650" y="114290475"/>
          <a:ext cx="819150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95</xdr:row>
      <xdr:rowOff>38100</xdr:rowOff>
    </xdr:from>
    <xdr:to>
      <xdr:col>3</xdr:col>
      <xdr:colOff>1076325</xdr:colOff>
      <xdr:row>95</xdr:row>
      <xdr:rowOff>1143000</xdr:rowOff>
    </xdr:to>
    <xdr:pic>
      <xdr:nvPicPr>
        <xdr:cNvPr id="2135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4914900" y="115614450"/>
          <a:ext cx="619125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96</xdr:row>
      <xdr:rowOff>38100</xdr:rowOff>
    </xdr:from>
    <xdr:to>
      <xdr:col>3</xdr:col>
      <xdr:colOff>1095375</xdr:colOff>
      <xdr:row>96</xdr:row>
      <xdr:rowOff>1123950</xdr:rowOff>
    </xdr:to>
    <xdr:pic>
      <xdr:nvPicPr>
        <xdr:cNvPr id="2136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4895850" y="116938425"/>
          <a:ext cx="657225" cy="1085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97</xdr:row>
      <xdr:rowOff>38100</xdr:rowOff>
    </xdr:from>
    <xdr:to>
      <xdr:col>3</xdr:col>
      <xdr:colOff>1085850</xdr:colOff>
      <xdr:row>97</xdr:row>
      <xdr:rowOff>1076325</xdr:rowOff>
    </xdr:to>
    <xdr:pic>
      <xdr:nvPicPr>
        <xdr:cNvPr id="2137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4914900" y="118262400"/>
          <a:ext cx="628650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98</xdr:row>
      <xdr:rowOff>38100</xdr:rowOff>
    </xdr:from>
    <xdr:to>
      <xdr:col>3</xdr:col>
      <xdr:colOff>1181100</xdr:colOff>
      <xdr:row>98</xdr:row>
      <xdr:rowOff>1104900</xdr:rowOff>
    </xdr:to>
    <xdr:pic>
      <xdr:nvPicPr>
        <xdr:cNvPr id="2138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4819650" y="119586375"/>
          <a:ext cx="81915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99</xdr:row>
      <xdr:rowOff>38100</xdr:rowOff>
    </xdr:from>
    <xdr:to>
      <xdr:col>3</xdr:col>
      <xdr:colOff>1181100</xdr:colOff>
      <xdr:row>99</xdr:row>
      <xdr:rowOff>1104900</xdr:rowOff>
    </xdr:to>
    <xdr:pic>
      <xdr:nvPicPr>
        <xdr:cNvPr id="2139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4819650" y="120910350"/>
          <a:ext cx="81915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100</xdr:row>
      <xdr:rowOff>38100</xdr:rowOff>
    </xdr:from>
    <xdr:to>
      <xdr:col>3</xdr:col>
      <xdr:colOff>1095375</xdr:colOff>
      <xdr:row>100</xdr:row>
      <xdr:rowOff>1114425</xdr:rowOff>
    </xdr:to>
    <xdr:pic>
      <xdr:nvPicPr>
        <xdr:cNvPr id="2140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4905375" y="122234325"/>
          <a:ext cx="6477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101</xdr:row>
      <xdr:rowOff>38100</xdr:rowOff>
    </xdr:from>
    <xdr:to>
      <xdr:col>3</xdr:col>
      <xdr:colOff>1200150</xdr:colOff>
      <xdr:row>101</xdr:row>
      <xdr:rowOff>1114425</xdr:rowOff>
    </xdr:to>
    <xdr:pic>
      <xdr:nvPicPr>
        <xdr:cNvPr id="2141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4800600" y="123558300"/>
          <a:ext cx="85725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102</xdr:row>
      <xdr:rowOff>38100</xdr:rowOff>
    </xdr:from>
    <xdr:to>
      <xdr:col>3</xdr:col>
      <xdr:colOff>1076325</xdr:colOff>
      <xdr:row>102</xdr:row>
      <xdr:rowOff>1076325</xdr:rowOff>
    </xdr:to>
    <xdr:pic>
      <xdr:nvPicPr>
        <xdr:cNvPr id="2142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4914900" y="124882275"/>
          <a:ext cx="619125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103</xdr:row>
      <xdr:rowOff>38100</xdr:rowOff>
    </xdr:from>
    <xdr:to>
      <xdr:col>3</xdr:col>
      <xdr:colOff>1076325</xdr:colOff>
      <xdr:row>103</xdr:row>
      <xdr:rowOff>1076325</xdr:rowOff>
    </xdr:to>
    <xdr:pic>
      <xdr:nvPicPr>
        <xdr:cNvPr id="2143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4914900" y="126206250"/>
          <a:ext cx="619125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104</xdr:row>
      <xdr:rowOff>38100</xdr:rowOff>
    </xdr:from>
    <xdr:to>
      <xdr:col>3</xdr:col>
      <xdr:colOff>1085850</xdr:colOff>
      <xdr:row>104</xdr:row>
      <xdr:rowOff>1066800</xdr:rowOff>
    </xdr:to>
    <xdr:pic>
      <xdr:nvPicPr>
        <xdr:cNvPr id="2144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4905375" y="127530225"/>
          <a:ext cx="638175" cy="1028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409575</xdr:colOff>
      <xdr:row>105</xdr:row>
      <xdr:rowOff>38100</xdr:rowOff>
    </xdr:from>
    <xdr:to>
      <xdr:col>3</xdr:col>
      <xdr:colOff>1123950</xdr:colOff>
      <xdr:row>105</xdr:row>
      <xdr:rowOff>971550</xdr:rowOff>
    </xdr:to>
    <xdr:pic>
      <xdr:nvPicPr>
        <xdr:cNvPr id="2145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4867275" y="128854200"/>
          <a:ext cx="714375" cy="933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106</xdr:row>
      <xdr:rowOff>38100</xdr:rowOff>
    </xdr:from>
    <xdr:to>
      <xdr:col>3</xdr:col>
      <xdr:colOff>1095375</xdr:colOff>
      <xdr:row>106</xdr:row>
      <xdr:rowOff>1066800</xdr:rowOff>
    </xdr:to>
    <xdr:pic>
      <xdr:nvPicPr>
        <xdr:cNvPr id="2146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4895850" y="130178175"/>
          <a:ext cx="657225" cy="1028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107</xdr:row>
      <xdr:rowOff>38100</xdr:rowOff>
    </xdr:from>
    <xdr:to>
      <xdr:col>3</xdr:col>
      <xdr:colOff>1066800</xdr:colOff>
      <xdr:row>107</xdr:row>
      <xdr:rowOff>933450</xdr:rowOff>
    </xdr:to>
    <xdr:pic>
      <xdr:nvPicPr>
        <xdr:cNvPr id="2147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4924425" y="131502150"/>
          <a:ext cx="600075" cy="895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108</xdr:row>
      <xdr:rowOff>38100</xdr:rowOff>
    </xdr:from>
    <xdr:to>
      <xdr:col>3</xdr:col>
      <xdr:colOff>1066800</xdr:colOff>
      <xdr:row>108</xdr:row>
      <xdr:rowOff>933450</xdr:rowOff>
    </xdr:to>
    <xdr:pic>
      <xdr:nvPicPr>
        <xdr:cNvPr id="2148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4924425" y="132826125"/>
          <a:ext cx="600075" cy="895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428625</xdr:colOff>
      <xdr:row>109</xdr:row>
      <xdr:rowOff>38100</xdr:rowOff>
    </xdr:from>
    <xdr:to>
      <xdr:col>3</xdr:col>
      <xdr:colOff>1114425</xdr:colOff>
      <xdr:row>109</xdr:row>
      <xdr:rowOff>1057275</xdr:rowOff>
    </xdr:to>
    <xdr:pic>
      <xdr:nvPicPr>
        <xdr:cNvPr id="2149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4886325" y="134150100"/>
          <a:ext cx="685800" cy="1019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428625</xdr:colOff>
      <xdr:row>110</xdr:row>
      <xdr:rowOff>38100</xdr:rowOff>
    </xdr:from>
    <xdr:to>
      <xdr:col>3</xdr:col>
      <xdr:colOff>1114425</xdr:colOff>
      <xdr:row>110</xdr:row>
      <xdr:rowOff>1057275</xdr:rowOff>
    </xdr:to>
    <xdr:pic>
      <xdr:nvPicPr>
        <xdr:cNvPr id="2150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4886325" y="135474075"/>
          <a:ext cx="685800" cy="1019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476250</xdr:colOff>
      <xdr:row>111</xdr:row>
      <xdr:rowOff>38100</xdr:rowOff>
    </xdr:from>
    <xdr:to>
      <xdr:col>3</xdr:col>
      <xdr:colOff>1066800</xdr:colOff>
      <xdr:row>111</xdr:row>
      <xdr:rowOff>1133475</xdr:rowOff>
    </xdr:to>
    <xdr:pic>
      <xdr:nvPicPr>
        <xdr:cNvPr id="2151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4933950" y="136798050"/>
          <a:ext cx="590550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428625</xdr:colOff>
      <xdr:row>112</xdr:row>
      <xdr:rowOff>38100</xdr:rowOff>
    </xdr:from>
    <xdr:to>
      <xdr:col>3</xdr:col>
      <xdr:colOff>1104900</xdr:colOff>
      <xdr:row>112</xdr:row>
      <xdr:rowOff>1076325</xdr:rowOff>
    </xdr:to>
    <xdr:pic>
      <xdr:nvPicPr>
        <xdr:cNvPr id="2152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886325" y="138122025"/>
          <a:ext cx="676275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113</xdr:row>
      <xdr:rowOff>38100</xdr:rowOff>
    </xdr:from>
    <xdr:to>
      <xdr:col>3</xdr:col>
      <xdr:colOff>1076325</xdr:colOff>
      <xdr:row>113</xdr:row>
      <xdr:rowOff>1028700</xdr:rowOff>
    </xdr:to>
    <xdr:pic>
      <xdr:nvPicPr>
        <xdr:cNvPr id="2153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4914900" y="139446000"/>
          <a:ext cx="619125" cy="990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114</xdr:row>
      <xdr:rowOff>38100</xdr:rowOff>
    </xdr:from>
    <xdr:to>
      <xdr:col>3</xdr:col>
      <xdr:colOff>1095375</xdr:colOff>
      <xdr:row>114</xdr:row>
      <xdr:rowOff>1019175</xdr:rowOff>
    </xdr:to>
    <xdr:pic>
      <xdr:nvPicPr>
        <xdr:cNvPr id="2154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4895850" y="140769975"/>
          <a:ext cx="657225" cy="981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115</xdr:row>
      <xdr:rowOff>38100</xdr:rowOff>
    </xdr:from>
    <xdr:to>
      <xdr:col>3</xdr:col>
      <xdr:colOff>1095375</xdr:colOff>
      <xdr:row>115</xdr:row>
      <xdr:rowOff>1085850</xdr:rowOff>
    </xdr:to>
    <xdr:pic>
      <xdr:nvPicPr>
        <xdr:cNvPr id="2155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4905375" y="142093950"/>
          <a:ext cx="647700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116</xdr:row>
      <xdr:rowOff>38100</xdr:rowOff>
    </xdr:from>
    <xdr:to>
      <xdr:col>3</xdr:col>
      <xdr:colOff>1085850</xdr:colOff>
      <xdr:row>116</xdr:row>
      <xdr:rowOff>971550</xdr:rowOff>
    </xdr:to>
    <xdr:pic>
      <xdr:nvPicPr>
        <xdr:cNvPr id="2156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914900" y="143417925"/>
          <a:ext cx="628650" cy="933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117</xdr:row>
      <xdr:rowOff>38100</xdr:rowOff>
    </xdr:from>
    <xdr:to>
      <xdr:col>3</xdr:col>
      <xdr:colOff>1076325</xdr:colOff>
      <xdr:row>117</xdr:row>
      <xdr:rowOff>923925</xdr:rowOff>
    </xdr:to>
    <xdr:pic>
      <xdr:nvPicPr>
        <xdr:cNvPr id="2157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4914900" y="144741900"/>
          <a:ext cx="619125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118</xdr:row>
      <xdr:rowOff>38100</xdr:rowOff>
    </xdr:from>
    <xdr:to>
      <xdr:col>3</xdr:col>
      <xdr:colOff>1076325</xdr:colOff>
      <xdr:row>118</xdr:row>
      <xdr:rowOff>923925</xdr:rowOff>
    </xdr:to>
    <xdr:pic>
      <xdr:nvPicPr>
        <xdr:cNvPr id="2158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4914900" y="146065875"/>
          <a:ext cx="619125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476250</xdr:colOff>
      <xdr:row>119</xdr:row>
      <xdr:rowOff>38100</xdr:rowOff>
    </xdr:from>
    <xdr:to>
      <xdr:col>3</xdr:col>
      <xdr:colOff>1066800</xdr:colOff>
      <xdr:row>119</xdr:row>
      <xdr:rowOff>847725</xdr:rowOff>
    </xdr:to>
    <xdr:pic>
      <xdr:nvPicPr>
        <xdr:cNvPr id="2159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4933950" y="147389850"/>
          <a:ext cx="590550" cy="809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120</xdr:row>
      <xdr:rowOff>38100</xdr:rowOff>
    </xdr:from>
    <xdr:to>
      <xdr:col>3</xdr:col>
      <xdr:colOff>1085850</xdr:colOff>
      <xdr:row>120</xdr:row>
      <xdr:rowOff>1114425</xdr:rowOff>
    </xdr:to>
    <xdr:pic>
      <xdr:nvPicPr>
        <xdr:cNvPr id="2160" name="Picture 95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4905375" y="148713825"/>
          <a:ext cx="6381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121</xdr:row>
      <xdr:rowOff>38100</xdr:rowOff>
    </xdr:from>
    <xdr:to>
      <xdr:col>3</xdr:col>
      <xdr:colOff>1085850</xdr:colOff>
      <xdr:row>121</xdr:row>
      <xdr:rowOff>1085850</xdr:rowOff>
    </xdr:to>
    <xdr:pic>
      <xdr:nvPicPr>
        <xdr:cNvPr id="2161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4905375" y="150037800"/>
          <a:ext cx="63817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122</xdr:row>
      <xdr:rowOff>38100</xdr:rowOff>
    </xdr:from>
    <xdr:to>
      <xdr:col>3</xdr:col>
      <xdr:colOff>1085850</xdr:colOff>
      <xdr:row>122</xdr:row>
      <xdr:rowOff>1095375</xdr:rowOff>
    </xdr:to>
    <xdr:pic>
      <xdr:nvPicPr>
        <xdr:cNvPr id="2162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4914900" y="151361775"/>
          <a:ext cx="628650" cy="1057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123</xdr:row>
      <xdr:rowOff>38100</xdr:rowOff>
    </xdr:from>
    <xdr:to>
      <xdr:col>3</xdr:col>
      <xdr:colOff>1104900</xdr:colOff>
      <xdr:row>123</xdr:row>
      <xdr:rowOff>1047750</xdr:rowOff>
    </xdr:to>
    <xdr:pic>
      <xdr:nvPicPr>
        <xdr:cNvPr id="2163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4895850" y="152685750"/>
          <a:ext cx="666750" cy="1009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485775</xdr:colOff>
      <xdr:row>124</xdr:row>
      <xdr:rowOff>38100</xdr:rowOff>
    </xdr:from>
    <xdr:to>
      <xdr:col>3</xdr:col>
      <xdr:colOff>1057275</xdr:colOff>
      <xdr:row>124</xdr:row>
      <xdr:rowOff>1057275</xdr:rowOff>
    </xdr:to>
    <xdr:pic>
      <xdr:nvPicPr>
        <xdr:cNvPr id="2164" name="Picture 99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4943475" y="154009725"/>
          <a:ext cx="571500" cy="1019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419100</xdr:colOff>
      <xdr:row>125</xdr:row>
      <xdr:rowOff>38100</xdr:rowOff>
    </xdr:from>
    <xdr:to>
      <xdr:col>3</xdr:col>
      <xdr:colOff>1114425</xdr:colOff>
      <xdr:row>125</xdr:row>
      <xdr:rowOff>1085850</xdr:rowOff>
    </xdr:to>
    <xdr:pic>
      <xdr:nvPicPr>
        <xdr:cNvPr id="2165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4876800" y="155333700"/>
          <a:ext cx="69532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126</xdr:row>
      <xdr:rowOff>38100</xdr:rowOff>
    </xdr:from>
    <xdr:to>
      <xdr:col>3</xdr:col>
      <xdr:colOff>1085850</xdr:colOff>
      <xdr:row>126</xdr:row>
      <xdr:rowOff>1085850</xdr:rowOff>
    </xdr:to>
    <xdr:pic>
      <xdr:nvPicPr>
        <xdr:cNvPr id="2166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905375" y="156657675"/>
          <a:ext cx="63817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428625</xdr:colOff>
      <xdr:row>127</xdr:row>
      <xdr:rowOff>38100</xdr:rowOff>
    </xdr:from>
    <xdr:to>
      <xdr:col>3</xdr:col>
      <xdr:colOff>1114425</xdr:colOff>
      <xdr:row>127</xdr:row>
      <xdr:rowOff>1114425</xdr:rowOff>
    </xdr:to>
    <xdr:pic>
      <xdr:nvPicPr>
        <xdr:cNvPr id="2167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4886325" y="157981650"/>
          <a:ext cx="68580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128</xdr:row>
      <xdr:rowOff>38100</xdr:rowOff>
    </xdr:from>
    <xdr:to>
      <xdr:col>3</xdr:col>
      <xdr:colOff>1085850</xdr:colOff>
      <xdr:row>128</xdr:row>
      <xdr:rowOff>1038225</xdr:rowOff>
    </xdr:to>
    <xdr:pic>
      <xdr:nvPicPr>
        <xdr:cNvPr id="2168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4905375" y="159305625"/>
          <a:ext cx="638175" cy="1000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129</xdr:row>
      <xdr:rowOff>38100</xdr:rowOff>
    </xdr:from>
    <xdr:to>
      <xdr:col>3</xdr:col>
      <xdr:colOff>1104900</xdr:colOff>
      <xdr:row>129</xdr:row>
      <xdr:rowOff>1114425</xdr:rowOff>
    </xdr:to>
    <xdr:pic>
      <xdr:nvPicPr>
        <xdr:cNvPr id="2169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4895850" y="160629600"/>
          <a:ext cx="666750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130</xdr:row>
      <xdr:rowOff>38100</xdr:rowOff>
    </xdr:from>
    <xdr:to>
      <xdr:col>3</xdr:col>
      <xdr:colOff>1095375</xdr:colOff>
      <xdr:row>130</xdr:row>
      <xdr:rowOff>1085850</xdr:rowOff>
    </xdr:to>
    <xdr:pic>
      <xdr:nvPicPr>
        <xdr:cNvPr id="2170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4895850" y="161953575"/>
          <a:ext cx="65722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131</xdr:row>
      <xdr:rowOff>38100</xdr:rowOff>
    </xdr:from>
    <xdr:to>
      <xdr:col>3</xdr:col>
      <xdr:colOff>1095375</xdr:colOff>
      <xdr:row>131</xdr:row>
      <xdr:rowOff>1104900</xdr:rowOff>
    </xdr:to>
    <xdr:pic>
      <xdr:nvPicPr>
        <xdr:cNvPr id="2171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4895850" y="163277550"/>
          <a:ext cx="65722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132</xdr:row>
      <xdr:rowOff>38100</xdr:rowOff>
    </xdr:from>
    <xdr:to>
      <xdr:col>3</xdr:col>
      <xdr:colOff>1095375</xdr:colOff>
      <xdr:row>132</xdr:row>
      <xdr:rowOff>1104900</xdr:rowOff>
    </xdr:to>
    <xdr:pic>
      <xdr:nvPicPr>
        <xdr:cNvPr id="2172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4895850" y="164601525"/>
          <a:ext cx="65722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133</xdr:row>
      <xdr:rowOff>38100</xdr:rowOff>
    </xdr:from>
    <xdr:to>
      <xdr:col>3</xdr:col>
      <xdr:colOff>1095375</xdr:colOff>
      <xdr:row>133</xdr:row>
      <xdr:rowOff>1085850</xdr:rowOff>
    </xdr:to>
    <xdr:pic>
      <xdr:nvPicPr>
        <xdr:cNvPr id="2173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4895850" y="165925500"/>
          <a:ext cx="657225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428625</xdr:colOff>
      <xdr:row>134</xdr:row>
      <xdr:rowOff>38100</xdr:rowOff>
    </xdr:from>
    <xdr:to>
      <xdr:col>3</xdr:col>
      <xdr:colOff>1104900</xdr:colOff>
      <xdr:row>134</xdr:row>
      <xdr:rowOff>1114425</xdr:rowOff>
    </xdr:to>
    <xdr:pic>
      <xdr:nvPicPr>
        <xdr:cNvPr id="2174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4886325" y="167249475"/>
          <a:ext cx="676275" cy="107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135</xdr:row>
      <xdr:rowOff>38100</xdr:rowOff>
    </xdr:from>
    <xdr:to>
      <xdr:col>3</xdr:col>
      <xdr:colOff>1095375</xdr:colOff>
      <xdr:row>135</xdr:row>
      <xdr:rowOff>1143000</xdr:rowOff>
    </xdr:to>
    <xdr:pic>
      <xdr:nvPicPr>
        <xdr:cNvPr id="2175" name="Picture 109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895850" y="168573450"/>
          <a:ext cx="657225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136</xdr:row>
      <xdr:rowOff>38100</xdr:rowOff>
    </xdr:from>
    <xdr:to>
      <xdr:col>3</xdr:col>
      <xdr:colOff>1095375</xdr:colOff>
      <xdr:row>136</xdr:row>
      <xdr:rowOff>1104900</xdr:rowOff>
    </xdr:to>
    <xdr:pic>
      <xdr:nvPicPr>
        <xdr:cNvPr id="2176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4905375" y="169897425"/>
          <a:ext cx="64770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466725</xdr:colOff>
      <xdr:row>137</xdr:row>
      <xdr:rowOff>38100</xdr:rowOff>
    </xdr:from>
    <xdr:to>
      <xdr:col>3</xdr:col>
      <xdr:colOff>1076325</xdr:colOff>
      <xdr:row>137</xdr:row>
      <xdr:rowOff>1057275</xdr:rowOff>
    </xdr:to>
    <xdr:pic>
      <xdr:nvPicPr>
        <xdr:cNvPr id="2177" name="Picture 111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4924425" y="171221400"/>
          <a:ext cx="609600" cy="1019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138</xdr:row>
      <xdr:rowOff>38100</xdr:rowOff>
    </xdr:from>
    <xdr:to>
      <xdr:col>3</xdr:col>
      <xdr:colOff>1085850</xdr:colOff>
      <xdr:row>138</xdr:row>
      <xdr:rowOff>971550</xdr:rowOff>
    </xdr:to>
    <xdr:pic>
      <xdr:nvPicPr>
        <xdr:cNvPr id="2178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4914900" y="172545375"/>
          <a:ext cx="628650" cy="933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447675</xdr:colOff>
      <xdr:row>139</xdr:row>
      <xdr:rowOff>38100</xdr:rowOff>
    </xdr:from>
    <xdr:to>
      <xdr:col>3</xdr:col>
      <xdr:colOff>1085850</xdr:colOff>
      <xdr:row>139</xdr:row>
      <xdr:rowOff>1076325</xdr:rowOff>
    </xdr:to>
    <xdr:pic>
      <xdr:nvPicPr>
        <xdr:cNvPr id="2179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4905375" y="173869350"/>
          <a:ext cx="638175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457200</xdr:colOff>
      <xdr:row>140</xdr:row>
      <xdr:rowOff>38100</xdr:rowOff>
    </xdr:from>
    <xdr:to>
      <xdr:col>3</xdr:col>
      <xdr:colOff>1076325</xdr:colOff>
      <xdr:row>140</xdr:row>
      <xdr:rowOff>1123950</xdr:rowOff>
    </xdr:to>
    <xdr:pic>
      <xdr:nvPicPr>
        <xdr:cNvPr id="2180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4914900" y="175193325"/>
          <a:ext cx="619125" cy="1085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304800</xdr:colOff>
      <xdr:row>7</xdr:row>
      <xdr:rowOff>114300</xdr:rowOff>
    </xdr:to>
    <xdr:pic>
      <xdr:nvPicPr>
        <xdr:cNvPr id="21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0" y="0"/>
          <a:ext cx="7734300" cy="1447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3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609975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8:AP148"/>
  <sheetViews>
    <sheetView tabSelected="1" zoomScale="130" zoomScaleNormal="130" workbookViewId="0">
      <selection activeCell="E35" sqref="E35"/>
    </sheetView>
  </sheetViews>
  <sheetFormatPr defaultRowHeight="15" x14ac:dyDescent="0.25"/>
  <cols>
    <col min="1" max="1" width="22.28515625" style="3" customWidth="1"/>
    <col min="2" max="4" width="22.28515625" style="8" customWidth="1"/>
    <col min="5" max="5" width="22.28515625" style="2" customWidth="1"/>
    <col min="6" max="6" width="22.28515625" style="8" customWidth="1"/>
    <col min="7" max="10" width="22.28515625" style="13" customWidth="1"/>
    <col min="11" max="20" width="8.42578125" style="1" customWidth="1"/>
    <col min="21" max="32" width="8.42578125" style="3" customWidth="1"/>
    <col min="33" max="42" width="9.140625" style="4"/>
  </cols>
  <sheetData>
    <row r="8" spans="1:42" x14ac:dyDescent="0.25">
      <c r="K8" s="28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</row>
    <row r="9" spans="1:42" s="16" customFormat="1" x14ac:dyDescent="0.25">
      <c r="A9" s="9" t="s">
        <v>123</v>
      </c>
      <c r="B9" s="10" t="s">
        <v>153</v>
      </c>
      <c r="C9" s="10" t="s">
        <v>151</v>
      </c>
      <c r="D9" s="10" t="s">
        <v>126</v>
      </c>
      <c r="E9" s="14" t="s">
        <v>125</v>
      </c>
      <c r="F9" s="10" t="s">
        <v>122</v>
      </c>
      <c r="G9" s="11" t="s">
        <v>147</v>
      </c>
      <c r="H9" s="11" t="s">
        <v>150</v>
      </c>
      <c r="I9" s="11" t="s">
        <v>148</v>
      </c>
      <c r="J9" s="11" t="s">
        <v>149</v>
      </c>
      <c r="K9" s="14">
        <v>24</v>
      </c>
      <c r="L9" s="14">
        <v>25</v>
      </c>
      <c r="M9" s="14">
        <v>26</v>
      </c>
      <c r="N9" s="14">
        <v>27</v>
      </c>
      <c r="O9" s="14">
        <v>28</v>
      </c>
      <c r="P9" s="14">
        <v>29</v>
      </c>
      <c r="Q9" s="14">
        <v>30</v>
      </c>
      <c r="R9" s="14">
        <v>31</v>
      </c>
      <c r="S9" s="14">
        <v>32</v>
      </c>
      <c r="T9" s="14">
        <v>33</v>
      </c>
      <c r="U9" s="14">
        <v>34</v>
      </c>
      <c r="V9" s="14">
        <v>36</v>
      </c>
      <c r="W9" s="14">
        <v>38</v>
      </c>
      <c r="X9" s="14">
        <v>40</v>
      </c>
      <c r="Y9" s="14">
        <v>42</v>
      </c>
      <c r="Z9" s="14" t="s">
        <v>34</v>
      </c>
      <c r="AA9" s="14" t="s">
        <v>35</v>
      </c>
      <c r="AB9" s="14" t="s">
        <v>36</v>
      </c>
      <c r="AC9" s="14" t="s">
        <v>37</v>
      </c>
      <c r="AD9" s="14" t="s">
        <v>38</v>
      </c>
      <c r="AE9" s="14" t="s">
        <v>39</v>
      </c>
      <c r="AF9" s="14" t="s">
        <v>124</v>
      </c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42" ht="104.25" customHeight="1" x14ac:dyDescent="0.25">
      <c r="A10" s="5" t="s">
        <v>0</v>
      </c>
      <c r="B10" s="7" t="s">
        <v>154</v>
      </c>
      <c r="C10" s="7" t="s">
        <v>152</v>
      </c>
      <c r="D10" s="7"/>
      <c r="E10" s="5">
        <v>20</v>
      </c>
      <c r="F10" s="7" t="s">
        <v>127</v>
      </c>
      <c r="G10" s="12">
        <v>100</v>
      </c>
      <c r="H10" s="12">
        <f t="shared" ref="H10:H41" si="0">+G10*E10</f>
        <v>2000</v>
      </c>
      <c r="I10" s="12">
        <f>+G10/2.5</f>
        <v>40</v>
      </c>
      <c r="J10" s="12">
        <f t="shared" ref="J10:J41" si="1">+I10*E10</f>
        <v>800</v>
      </c>
      <c r="K10" s="5"/>
      <c r="L10" s="5"/>
      <c r="M10" s="5"/>
      <c r="N10" s="5"/>
      <c r="O10" s="5"/>
      <c r="P10" s="5"/>
      <c r="Q10" s="5"/>
      <c r="R10" s="5"/>
      <c r="S10" s="5">
        <v>0</v>
      </c>
      <c r="T10" s="5"/>
      <c r="U10" s="5"/>
      <c r="V10" s="5">
        <v>10</v>
      </c>
      <c r="W10" s="5">
        <v>10</v>
      </c>
      <c r="X10" s="5"/>
      <c r="Y10" s="5"/>
      <c r="Z10" s="5"/>
      <c r="AA10" s="5"/>
      <c r="AB10" s="5"/>
      <c r="AC10" s="5"/>
      <c r="AD10" s="5"/>
      <c r="AE10" s="5"/>
      <c r="AF10" s="5"/>
    </row>
    <row r="11" spans="1:42" ht="104.25" customHeight="1" x14ac:dyDescent="0.25">
      <c r="A11" s="5" t="s">
        <v>1</v>
      </c>
      <c r="B11" s="7" t="s">
        <v>154</v>
      </c>
      <c r="C11" s="7" t="s">
        <v>152</v>
      </c>
      <c r="D11" s="7"/>
      <c r="E11" s="5">
        <v>19</v>
      </c>
      <c r="F11" s="7" t="s">
        <v>143</v>
      </c>
      <c r="G11" s="12">
        <v>120</v>
      </c>
      <c r="H11" s="12">
        <f t="shared" si="0"/>
        <v>2280</v>
      </c>
      <c r="I11" s="12">
        <f t="shared" ref="I11:I74" si="2">+G11/2.5</f>
        <v>48</v>
      </c>
      <c r="J11" s="12">
        <f t="shared" si="1"/>
        <v>912</v>
      </c>
      <c r="K11" s="5"/>
      <c r="L11" s="5"/>
      <c r="M11" s="5"/>
      <c r="N11" s="5"/>
      <c r="O11" s="5"/>
      <c r="P11" s="5"/>
      <c r="Q11" s="5"/>
      <c r="R11" s="5"/>
      <c r="S11" s="5">
        <v>0</v>
      </c>
      <c r="T11" s="5"/>
      <c r="U11" s="5">
        <v>14</v>
      </c>
      <c r="V11" s="5">
        <v>5</v>
      </c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42" ht="104.25" customHeight="1" x14ac:dyDescent="0.25">
      <c r="A12" s="5" t="s">
        <v>2</v>
      </c>
      <c r="B12" s="7" t="s">
        <v>154</v>
      </c>
      <c r="C12" s="7" t="s">
        <v>152</v>
      </c>
      <c r="D12" s="7"/>
      <c r="E12" s="5">
        <v>3</v>
      </c>
      <c r="F12" s="7" t="s">
        <v>127</v>
      </c>
      <c r="G12" s="12">
        <v>160</v>
      </c>
      <c r="H12" s="12">
        <f t="shared" si="0"/>
        <v>480</v>
      </c>
      <c r="I12" s="12">
        <f t="shared" si="2"/>
        <v>64</v>
      </c>
      <c r="J12" s="12">
        <f t="shared" si="1"/>
        <v>192</v>
      </c>
      <c r="K12" s="5"/>
      <c r="L12" s="5"/>
      <c r="M12" s="5"/>
      <c r="N12" s="5"/>
      <c r="O12" s="5"/>
      <c r="P12" s="5"/>
      <c r="Q12" s="5"/>
      <c r="R12" s="5"/>
      <c r="S12" s="5">
        <v>0</v>
      </c>
      <c r="T12" s="5"/>
      <c r="U12" s="5"/>
      <c r="V12" s="5"/>
      <c r="W12" s="5">
        <v>3</v>
      </c>
      <c r="X12" s="5"/>
      <c r="Y12" s="5"/>
      <c r="Z12" s="5"/>
      <c r="AA12" s="5"/>
      <c r="AB12" s="5"/>
      <c r="AC12" s="5"/>
      <c r="AD12" s="5"/>
      <c r="AE12" s="5"/>
      <c r="AF12" s="5"/>
    </row>
    <row r="13" spans="1:42" ht="104.25" customHeight="1" x14ac:dyDescent="0.25">
      <c r="A13" s="5" t="s">
        <v>3</v>
      </c>
      <c r="B13" s="7" t="s">
        <v>154</v>
      </c>
      <c r="C13" s="7" t="s">
        <v>152</v>
      </c>
      <c r="D13" s="7"/>
      <c r="E13" s="5">
        <v>6</v>
      </c>
      <c r="F13" s="7" t="s">
        <v>127</v>
      </c>
      <c r="G13" s="12">
        <v>120</v>
      </c>
      <c r="H13" s="12">
        <f t="shared" si="0"/>
        <v>720</v>
      </c>
      <c r="I13" s="12">
        <f t="shared" si="2"/>
        <v>48</v>
      </c>
      <c r="J13" s="12">
        <f t="shared" si="1"/>
        <v>288</v>
      </c>
      <c r="K13" s="5"/>
      <c r="L13" s="5"/>
      <c r="M13" s="5"/>
      <c r="N13" s="5"/>
      <c r="O13" s="5"/>
      <c r="P13" s="5"/>
      <c r="Q13" s="5"/>
      <c r="R13" s="5"/>
      <c r="S13" s="5">
        <v>0</v>
      </c>
      <c r="T13" s="5"/>
      <c r="U13" s="5">
        <v>1</v>
      </c>
      <c r="V13" s="5"/>
      <c r="W13" s="5"/>
      <c r="X13" s="5">
        <v>2</v>
      </c>
      <c r="Y13" s="5">
        <v>3</v>
      </c>
      <c r="Z13" s="5"/>
      <c r="AA13" s="5"/>
      <c r="AB13" s="5"/>
      <c r="AC13" s="5"/>
      <c r="AD13" s="5"/>
      <c r="AE13" s="5"/>
      <c r="AF13" s="5"/>
    </row>
    <row r="14" spans="1:42" ht="104.25" customHeight="1" x14ac:dyDescent="0.25">
      <c r="A14" s="5" t="s">
        <v>4</v>
      </c>
      <c r="B14" s="7" t="s">
        <v>154</v>
      </c>
      <c r="C14" s="7" t="s">
        <v>152</v>
      </c>
      <c r="D14" s="7"/>
      <c r="E14" s="5">
        <v>6</v>
      </c>
      <c r="F14" s="7" t="s">
        <v>128</v>
      </c>
      <c r="G14" s="12">
        <v>130</v>
      </c>
      <c r="H14" s="12">
        <f t="shared" si="0"/>
        <v>780</v>
      </c>
      <c r="I14" s="12">
        <f t="shared" si="2"/>
        <v>52</v>
      </c>
      <c r="J14" s="12">
        <f t="shared" si="1"/>
        <v>312</v>
      </c>
      <c r="K14" s="5"/>
      <c r="L14" s="5"/>
      <c r="M14" s="5"/>
      <c r="N14" s="5"/>
      <c r="O14" s="5"/>
      <c r="P14" s="5"/>
      <c r="Q14" s="5"/>
      <c r="R14" s="5"/>
      <c r="S14" s="5">
        <v>0</v>
      </c>
      <c r="T14" s="5"/>
      <c r="U14" s="5">
        <v>1</v>
      </c>
      <c r="V14" s="5">
        <v>2</v>
      </c>
      <c r="W14" s="5">
        <v>1</v>
      </c>
      <c r="X14" s="5">
        <v>1</v>
      </c>
      <c r="Y14" s="5">
        <v>1</v>
      </c>
      <c r="Z14" s="5"/>
      <c r="AA14" s="5"/>
      <c r="AB14" s="5"/>
      <c r="AC14" s="5"/>
      <c r="AD14" s="5"/>
      <c r="AE14" s="5"/>
      <c r="AF14" s="5"/>
    </row>
    <row r="15" spans="1:42" ht="104.25" customHeight="1" x14ac:dyDescent="0.25">
      <c r="A15" s="5" t="s">
        <v>5</v>
      </c>
      <c r="B15" s="7" t="s">
        <v>154</v>
      </c>
      <c r="C15" s="7" t="s">
        <v>152</v>
      </c>
      <c r="D15" s="7"/>
      <c r="E15" s="5">
        <v>30</v>
      </c>
      <c r="F15" s="7" t="s">
        <v>129</v>
      </c>
      <c r="G15" s="12">
        <v>100</v>
      </c>
      <c r="H15" s="12">
        <f t="shared" si="0"/>
        <v>3000</v>
      </c>
      <c r="I15" s="12">
        <f t="shared" si="2"/>
        <v>40</v>
      </c>
      <c r="J15" s="12">
        <f t="shared" si="1"/>
        <v>1200</v>
      </c>
      <c r="K15" s="5"/>
      <c r="L15" s="5"/>
      <c r="M15" s="5"/>
      <c r="N15" s="5"/>
      <c r="O15" s="5"/>
      <c r="P15" s="5"/>
      <c r="Q15" s="5"/>
      <c r="R15" s="5"/>
      <c r="S15" s="5">
        <v>0</v>
      </c>
      <c r="T15" s="5"/>
      <c r="U15" s="6"/>
      <c r="V15" s="5">
        <v>10</v>
      </c>
      <c r="W15" s="5">
        <v>10</v>
      </c>
      <c r="X15" s="5">
        <v>10</v>
      </c>
      <c r="Y15" s="5"/>
      <c r="Z15" s="5"/>
      <c r="AA15" s="5"/>
      <c r="AB15" s="5"/>
      <c r="AC15" s="5"/>
      <c r="AD15" s="5"/>
      <c r="AE15" s="5"/>
      <c r="AF15" s="5"/>
    </row>
    <row r="16" spans="1:42" ht="104.25" customHeight="1" x14ac:dyDescent="0.25">
      <c r="A16" s="5" t="s">
        <v>6</v>
      </c>
      <c r="B16" s="7" t="s">
        <v>154</v>
      </c>
      <c r="C16" s="7" t="s">
        <v>152</v>
      </c>
      <c r="D16" s="7"/>
      <c r="E16" s="5">
        <v>65</v>
      </c>
      <c r="F16" s="7" t="s">
        <v>127</v>
      </c>
      <c r="G16" s="12">
        <v>100</v>
      </c>
      <c r="H16" s="12">
        <f t="shared" si="0"/>
        <v>6500</v>
      </c>
      <c r="I16" s="12">
        <f t="shared" si="2"/>
        <v>40</v>
      </c>
      <c r="J16" s="12">
        <f t="shared" si="1"/>
        <v>2600</v>
      </c>
      <c r="K16" s="5"/>
      <c r="L16" s="5"/>
      <c r="M16" s="5"/>
      <c r="N16" s="5"/>
      <c r="O16" s="5"/>
      <c r="P16" s="5"/>
      <c r="Q16" s="5"/>
      <c r="R16" s="5"/>
      <c r="S16" s="5">
        <v>20</v>
      </c>
      <c r="T16" s="5"/>
      <c r="U16" s="6"/>
      <c r="V16" s="5">
        <v>25</v>
      </c>
      <c r="W16" s="5">
        <v>20</v>
      </c>
      <c r="X16" s="5"/>
      <c r="Y16" s="5"/>
      <c r="Z16" s="5"/>
      <c r="AA16" s="5"/>
      <c r="AB16" s="5"/>
      <c r="AC16" s="5"/>
      <c r="AD16" s="5"/>
      <c r="AE16" s="5"/>
      <c r="AF16" s="5"/>
    </row>
    <row r="17" spans="1:32" ht="104.25" customHeight="1" x14ac:dyDescent="0.25">
      <c r="A17" s="5" t="s">
        <v>7</v>
      </c>
      <c r="B17" s="7" t="s">
        <v>154</v>
      </c>
      <c r="C17" s="7" t="s">
        <v>152</v>
      </c>
      <c r="D17" s="7"/>
      <c r="E17" s="5">
        <v>18</v>
      </c>
      <c r="F17" s="7" t="s">
        <v>143</v>
      </c>
      <c r="G17" s="12">
        <v>100</v>
      </c>
      <c r="H17" s="12">
        <f t="shared" si="0"/>
        <v>1800</v>
      </c>
      <c r="I17" s="12">
        <f t="shared" si="2"/>
        <v>40</v>
      </c>
      <c r="J17" s="12">
        <f t="shared" si="1"/>
        <v>720</v>
      </c>
      <c r="K17" s="5"/>
      <c r="L17" s="5"/>
      <c r="M17" s="5"/>
      <c r="N17" s="5"/>
      <c r="O17" s="5"/>
      <c r="P17" s="5"/>
      <c r="Q17" s="5"/>
      <c r="R17" s="5"/>
      <c r="S17" s="5">
        <v>7</v>
      </c>
      <c r="T17" s="5"/>
      <c r="U17" s="6"/>
      <c r="V17" s="5">
        <v>4</v>
      </c>
      <c r="W17" s="5">
        <v>2</v>
      </c>
      <c r="X17" s="5">
        <v>1</v>
      </c>
      <c r="Y17" s="5">
        <v>4</v>
      </c>
      <c r="Z17" s="5"/>
      <c r="AA17" s="5"/>
      <c r="AB17" s="5"/>
      <c r="AC17" s="5"/>
      <c r="AD17" s="5"/>
      <c r="AE17" s="5"/>
      <c r="AF17" s="5"/>
    </row>
    <row r="18" spans="1:32" ht="104.25" customHeight="1" x14ac:dyDescent="0.25">
      <c r="A18" s="5" t="s">
        <v>8</v>
      </c>
      <c r="B18" s="7" t="s">
        <v>154</v>
      </c>
      <c r="C18" s="7" t="s">
        <v>152</v>
      </c>
      <c r="D18" s="7"/>
      <c r="E18" s="5">
        <v>33</v>
      </c>
      <c r="F18" s="7" t="s">
        <v>129</v>
      </c>
      <c r="G18" s="12">
        <v>120</v>
      </c>
      <c r="H18" s="12">
        <f t="shared" si="0"/>
        <v>3960</v>
      </c>
      <c r="I18" s="12">
        <f t="shared" si="2"/>
        <v>48</v>
      </c>
      <c r="J18" s="12">
        <f t="shared" si="1"/>
        <v>1584</v>
      </c>
      <c r="K18" s="5"/>
      <c r="L18" s="5"/>
      <c r="M18" s="5"/>
      <c r="N18" s="5"/>
      <c r="O18" s="5"/>
      <c r="P18" s="5"/>
      <c r="Q18" s="5"/>
      <c r="R18" s="5"/>
      <c r="S18" s="5">
        <v>1</v>
      </c>
      <c r="T18" s="5"/>
      <c r="U18" s="5">
        <v>2</v>
      </c>
      <c r="V18" s="5">
        <v>10</v>
      </c>
      <c r="W18" s="5">
        <v>10</v>
      </c>
      <c r="X18" s="5">
        <v>10</v>
      </c>
      <c r="Y18" s="5"/>
      <c r="Z18" s="5"/>
      <c r="AA18" s="5"/>
      <c r="AB18" s="5"/>
      <c r="AC18" s="5"/>
      <c r="AD18" s="5"/>
      <c r="AE18" s="5"/>
      <c r="AF18" s="5"/>
    </row>
    <row r="19" spans="1:32" ht="104.25" customHeight="1" x14ac:dyDescent="0.25">
      <c r="A19" s="5" t="s">
        <v>9</v>
      </c>
      <c r="B19" s="7" t="s">
        <v>154</v>
      </c>
      <c r="C19" s="7" t="s">
        <v>152</v>
      </c>
      <c r="D19" s="7"/>
      <c r="E19" s="5">
        <v>37</v>
      </c>
      <c r="F19" s="7" t="s">
        <v>129</v>
      </c>
      <c r="G19" s="12">
        <v>100</v>
      </c>
      <c r="H19" s="12">
        <f t="shared" si="0"/>
        <v>3700</v>
      </c>
      <c r="I19" s="12">
        <f t="shared" si="2"/>
        <v>40</v>
      </c>
      <c r="J19" s="12">
        <f t="shared" si="1"/>
        <v>1480</v>
      </c>
      <c r="K19" s="5"/>
      <c r="L19" s="5"/>
      <c r="M19" s="5"/>
      <c r="N19" s="5"/>
      <c r="O19" s="5"/>
      <c r="P19" s="5"/>
      <c r="Q19" s="5"/>
      <c r="R19" s="5"/>
      <c r="S19" s="5">
        <v>0</v>
      </c>
      <c r="T19" s="5"/>
      <c r="U19" s="5">
        <v>2</v>
      </c>
      <c r="V19" s="5">
        <v>10</v>
      </c>
      <c r="W19" s="5">
        <v>10</v>
      </c>
      <c r="X19" s="5">
        <v>10</v>
      </c>
      <c r="Y19" s="5">
        <v>5</v>
      </c>
      <c r="Z19" s="5"/>
      <c r="AA19" s="5"/>
      <c r="AB19" s="5"/>
      <c r="AC19" s="5"/>
      <c r="AD19" s="5"/>
      <c r="AE19" s="5"/>
      <c r="AF19" s="5"/>
    </row>
    <row r="20" spans="1:32" ht="104.25" customHeight="1" x14ac:dyDescent="0.25">
      <c r="A20" s="5" t="s">
        <v>10</v>
      </c>
      <c r="B20" s="7" t="s">
        <v>154</v>
      </c>
      <c r="C20" s="7" t="s">
        <v>152</v>
      </c>
      <c r="D20" s="7"/>
      <c r="E20" s="5">
        <v>60</v>
      </c>
      <c r="F20" s="7" t="s">
        <v>129</v>
      </c>
      <c r="G20" s="12">
        <v>100</v>
      </c>
      <c r="H20" s="12">
        <f t="shared" si="0"/>
        <v>6000</v>
      </c>
      <c r="I20" s="12">
        <f t="shared" si="2"/>
        <v>40</v>
      </c>
      <c r="J20" s="12">
        <f t="shared" si="1"/>
        <v>2400</v>
      </c>
      <c r="K20" s="5"/>
      <c r="L20" s="5"/>
      <c r="M20" s="5"/>
      <c r="N20" s="5"/>
      <c r="O20" s="5"/>
      <c r="P20" s="5"/>
      <c r="Q20" s="5"/>
      <c r="R20" s="5"/>
      <c r="S20" s="5">
        <v>0</v>
      </c>
      <c r="T20" s="5"/>
      <c r="U20" s="5">
        <v>10</v>
      </c>
      <c r="V20" s="5">
        <v>10</v>
      </c>
      <c r="W20" s="5">
        <v>20</v>
      </c>
      <c r="X20" s="5">
        <v>20</v>
      </c>
      <c r="Y20" s="5"/>
      <c r="Z20" s="5"/>
      <c r="AA20" s="5"/>
      <c r="AB20" s="5"/>
      <c r="AC20" s="5"/>
      <c r="AD20" s="5"/>
      <c r="AE20" s="5"/>
      <c r="AF20" s="5"/>
    </row>
    <row r="21" spans="1:32" ht="104.25" customHeight="1" x14ac:dyDescent="0.25">
      <c r="A21" s="5" t="s">
        <v>11</v>
      </c>
      <c r="B21" s="7" t="s">
        <v>154</v>
      </c>
      <c r="C21" s="7" t="s">
        <v>152</v>
      </c>
      <c r="D21" s="7"/>
      <c r="E21" s="5">
        <v>12</v>
      </c>
      <c r="F21" s="7" t="s">
        <v>129</v>
      </c>
      <c r="G21" s="12">
        <v>140</v>
      </c>
      <c r="H21" s="12">
        <f t="shared" si="0"/>
        <v>1680</v>
      </c>
      <c r="I21" s="12">
        <f t="shared" si="2"/>
        <v>56</v>
      </c>
      <c r="J21" s="12">
        <f t="shared" si="1"/>
        <v>672</v>
      </c>
      <c r="K21" s="5"/>
      <c r="L21" s="5"/>
      <c r="M21" s="5"/>
      <c r="N21" s="5"/>
      <c r="O21" s="5"/>
      <c r="P21" s="5"/>
      <c r="Q21" s="5"/>
      <c r="R21" s="5"/>
      <c r="S21" s="5">
        <v>0</v>
      </c>
      <c r="T21" s="5"/>
      <c r="U21" s="5">
        <v>5</v>
      </c>
      <c r="V21" s="5">
        <v>2</v>
      </c>
      <c r="W21" s="5">
        <v>4</v>
      </c>
      <c r="X21" s="5">
        <v>1</v>
      </c>
      <c r="Y21" s="5"/>
      <c r="Z21" s="5"/>
      <c r="AA21" s="5"/>
      <c r="AB21" s="5"/>
      <c r="AC21" s="5"/>
      <c r="AD21" s="5"/>
      <c r="AE21" s="5"/>
      <c r="AF21" s="5"/>
    </row>
    <row r="22" spans="1:32" ht="104.25" customHeight="1" x14ac:dyDescent="0.25">
      <c r="A22" s="5" t="s">
        <v>12</v>
      </c>
      <c r="B22" s="7" t="s">
        <v>154</v>
      </c>
      <c r="C22" s="7" t="s">
        <v>152</v>
      </c>
      <c r="D22" s="7"/>
      <c r="E22" s="5">
        <v>36</v>
      </c>
      <c r="F22" s="7" t="s">
        <v>143</v>
      </c>
      <c r="G22" s="12">
        <v>100</v>
      </c>
      <c r="H22" s="12">
        <f t="shared" si="0"/>
        <v>3600</v>
      </c>
      <c r="I22" s="12">
        <f t="shared" si="2"/>
        <v>40</v>
      </c>
      <c r="J22" s="12">
        <f t="shared" si="1"/>
        <v>1440</v>
      </c>
      <c r="K22" s="5"/>
      <c r="L22" s="5"/>
      <c r="M22" s="5"/>
      <c r="N22" s="5"/>
      <c r="O22" s="5"/>
      <c r="P22" s="5"/>
      <c r="Q22" s="5"/>
      <c r="R22" s="5"/>
      <c r="S22" s="5">
        <v>0</v>
      </c>
      <c r="T22" s="5"/>
      <c r="U22" s="5">
        <v>5</v>
      </c>
      <c r="V22" s="5">
        <v>10</v>
      </c>
      <c r="W22" s="5">
        <v>15</v>
      </c>
      <c r="X22" s="5">
        <v>5</v>
      </c>
      <c r="Y22" s="5">
        <v>1</v>
      </c>
      <c r="Z22" s="5"/>
      <c r="AA22" s="5"/>
      <c r="AB22" s="5"/>
      <c r="AC22" s="5"/>
      <c r="AD22" s="5"/>
      <c r="AE22" s="5"/>
      <c r="AF22" s="5"/>
    </row>
    <row r="23" spans="1:32" ht="104.25" customHeight="1" x14ac:dyDescent="0.25">
      <c r="A23" s="5" t="s">
        <v>13</v>
      </c>
      <c r="B23" s="7" t="s">
        <v>154</v>
      </c>
      <c r="C23" s="7" t="s">
        <v>152</v>
      </c>
      <c r="D23" s="7"/>
      <c r="E23" s="5">
        <v>50</v>
      </c>
      <c r="F23" s="7" t="s">
        <v>143</v>
      </c>
      <c r="G23" s="12">
        <v>70</v>
      </c>
      <c r="H23" s="12">
        <f t="shared" si="0"/>
        <v>3500</v>
      </c>
      <c r="I23" s="12">
        <f t="shared" si="2"/>
        <v>28</v>
      </c>
      <c r="J23" s="12">
        <f t="shared" si="1"/>
        <v>1400</v>
      </c>
      <c r="K23" s="5"/>
      <c r="L23" s="5"/>
      <c r="M23" s="5"/>
      <c r="N23" s="5"/>
      <c r="O23" s="5"/>
      <c r="P23" s="5"/>
      <c r="Q23" s="5"/>
      <c r="R23" s="5"/>
      <c r="S23" s="5">
        <v>0</v>
      </c>
      <c r="T23" s="5"/>
      <c r="U23" s="5">
        <v>5</v>
      </c>
      <c r="V23" s="5">
        <v>10</v>
      </c>
      <c r="W23" s="5">
        <v>20</v>
      </c>
      <c r="X23" s="5">
        <v>15</v>
      </c>
      <c r="Y23" s="5"/>
      <c r="Z23" s="5"/>
      <c r="AA23" s="5"/>
      <c r="AB23" s="5"/>
      <c r="AC23" s="5"/>
      <c r="AD23" s="5"/>
      <c r="AE23" s="5"/>
      <c r="AF23" s="5"/>
    </row>
    <row r="24" spans="1:32" ht="104.25" customHeight="1" x14ac:dyDescent="0.25">
      <c r="A24" s="5" t="s">
        <v>14</v>
      </c>
      <c r="B24" s="7" t="s">
        <v>154</v>
      </c>
      <c r="C24" s="7" t="s">
        <v>152</v>
      </c>
      <c r="D24" s="7"/>
      <c r="E24" s="5">
        <v>36</v>
      </c>
      <c r="F24" s="7" t="s">
        <v>129</v>
      </c>
      <c r="G24" s="12">
        <v>80</v>
      </c>
      <c r="H24" s="12">
        <f t="shared" si="0"/>
        <v>2880</v>
      </c>
      <c r="I24" s="12">
        <f t="shared" si="2"/>
        <v>32</v>
      </c>
      <c r="J24" s="12">
        <f t="shared" si="1"/>
        <v>1152</v>
      </c>
      <c r="K24" s="5"/>
      <c r="L24" s="5"/>
      <c r="M24" s="5"/>
      <c r="N24" s="5"/>
      <c r="O24" s="5"/>
      <c r="P24" s="5"/>
      <c r="Q24" s="5"/>
      <c r="R24" s="5"/>
      <c r="S24" s="5">
        <v>0</v>
      </c>
      <c r="T24" s="5"/>
      <c r="U24" s="5"/>
      <c r="V24" s="5">
        <v>17</v>
      </c>
      <c r="W24" s="5">
        <v>19</v>
      </c>
      <c r="X24" s="5"/>
      <c r="Y24" s="5"/>
      <c r="Z24" s="5"/>
      <c r="AA24" s="5"/>
      <c r="AB24" s="5"/>
      <c r="AC24" s="5"/>
      <c r="AD24" s="5"/>
      <c r="AE24" s="5"/>
      <c r="AF24" s="5"/>
    </row>
    <row r="25" spans="1:32" ht="104.25" customHeight="1" x14ac:dyDescent="0.25">
      <c r="A25" s="5" t="s">
        <v>15</v>
      </c>
      <c r="B25" s="7" t="s">
        <v>154</v>
      </c>
      <c r="C25" s="7" t="s">
        <v>152</v>
      </c>
      <c r="D25" s="7"/>
      <c r="E25" s="5">
        <v>95</v>
      </c>
      <c r="F25" s="7" t="s">
        <v>129</v>
      </c>
      <c r="G25" s="12">
        <v>90</v>
      </c>
      <c r="H25" s="12">
        <f t="shared" si="0"/>
        <v>8550</v>
      </c>
      <c r="I25" s="12">
        <f t="shared" si="2"/>
        <v>36</v>
      </c>
      <c r="J25" s="12">
        <f t="shared" si="1"/>
        <v>3420</v>
      </c>
      <c r="K25" s="5"/>
      <c r="L25" s="5"/>
      <c r="M25" s="5"/>
      <c r="N25" s="5"/>
      <c r="O25" s="5"/>
      <c r="P25" s="5"/>
      <c r="Q25" s="5"/>
      <c r="R25" s="5"/>
      <c r="S25" s="5">
        <v>0</v>
      </c>
      <c r="T25" s="5"/>
      <c r="U25" s="5">
        <v>10</v>
      </c>
      <c r="V25" s="5">
        <v>30</v>
      </c>
      <c r="W25" s="5">
        <v>30</v>
      </c>
      <c r="X25" s="5">
        <v>20</v>
      </c>
      <c r="Y25" s="5">
        <v>5</v>
      </c>
      <c r="Z25" s="5"/>
      <c r="AA25" s="5"/>
      <c r="AB25" s="5"/>
      <c r="AC25" s="5"/>
      <c r="AD25" s="5"/>
      <c r="AE25" s="5"/>
      <c r="AF25" s="5"/>
    </row>
    <row r="26" spans="1:32" ht="104.25" customHeight="1" x14ac:dyDescent="0.25">
      <c r="A26" s="5" t="s">
        <v>16</v>
      </c>
      <c r="B26" s="7" t="s">
        <v>154</v>
      </c>
      <c r="C26" s="7" t="s">
        <v>152</v>
      </c>
      <c r="D26" s="7"/>
      <c r="E26" s="5">
        <v>57</v>
      </c>
      <c r="F26" s="7" t="s">
        <v>129</v>
      </c>
      <c r="G26" s="12">
        <v>100</v>
      </c>
      <c r="H26" s="12">
        <f t="shared" si="0"/>
        <v>5700</v>
      </c>
      <c r="I26" s="12">
        <f t="shared" si="2"/>
        <v>40</v>
      </c>
      <c r="J26" s="12">
        <f t="shared" si="1"/>
        <v>2280</v>
      </c>
      <c r="K26" s="5"/>
      <c r="L26" s="5"/>
      <c r="M26" s="5"/>
      <c r="N26" s="5"/>
      <c r="O26" s="5"/>
      <c r="P26" s="5"/>
      <c r="Q26" s="5"/>
      <c r="R26" s="5"/>
      <c r="S26" s="5">
        <v>0</v>
      </c>
      <c r="T26" s="5"/>
      <c r="U26" s="5"/>
      <c r="V26" s="5"/>
      <c r="W26" s="5">
        <v>16</v>
      </c>
      <c r="X26" s="5">
        <v>33</v>
      </c>
      <c r="Y26" s="5">
        <v>8</v>
      </c>
      <c r="Z26" s="5"/>
      <c r="AA26" s="5"/>
      <c r="AB26" s="5"/>
      <c r="AC26" s="5"/>
      <c r="AD26" s="5"/>
      <c r="AE26" s="5"/>
      <c r="AF26" s="5"/>
    </row>
    <row r="27" spans="1:32" ht="104.25" customHeight="1" x14ac:dyDescent="0.25">
      <c r="A27" s="5" t="s">
        <v>16</v>
      </c>
      <c r="B27" s="7" t="s">
        <v>154</v>
      </c>
      <c r="C27" s="7" t="s">
        <v>152</v>
      </c>
      <c r="D27" s="7"/>
      <c r="E27" s="5">
        <v>60</v>
      </c>
      <c r="F27" s="7" t="s">
        <v>129</v>
      </c>
      <c r="G27" s="12">
        <v>100</v>
      </c>
      <c r="H27" s="12">
        <f t="shared" si="0"/>
        <v>6000</v>
      </c>
      <c r="I27" s="12">
        <f t="shared" si="2"/>
        <v>40</v>
      </c>
      <c r="J27" s="12">
        <f t="shared" si="1"/>
        <v>2400</v>
      </c>
      <c r="K27" s="5"/>
      <c r="L27" s="5"/>
      <c r="M27" s="5"/>
      <c r="N27" s="5"/>
      <c r="O27" s="5"/>
      <c r="P27" s="5"/>
      <c r="Q27" s="5"/>
      <c r="R27" s="5"/>
      <c r="S27" s="5">
        <v>0</v>
      </c>
      <c r="T27" s="5"/>
      <c r="U27" s="5">
        <v>10</v>
      </c>
      <c r="V27" s="5">
        <v>20</v>
      </c>
      <c r="W27" s="5">
        <v>20</v>
      </c>
      <c r="X27" s="5">
        <v>5</v>
      </c>
      <c r="Y27" s="5">
        <v>5</v>
      </c>
      <c r="Z27" s="5"/>
      <c r="AA27" s="5"/>
      <c r="AB27" s="5"/>
      <c r="AC27" s="5"/>
      <c r="AD27" s="5"/>
      <c r="AE27" s="5"/>
      <c r="AF27" s="5"/>
    </row>
    <row r="28" spans="1:32" ht="104.25" customHeight="1" x14ac:dyDescent="0.25">
      <c r="A28" s="5" t="s">
        <v>17</v>
      </c>
      <c r="B28" s="7" t="s">
        <v>154</v>
      </c>
      <c r="C28" s="7" t="s">
        <v>152</v>
      </c>
      <c r="D28" s="7"/>
      <c r="E28" s="5">
        <v>75</v>
      </c>
      <c r="F28" s="7" t="s">
        <v>129</v>
      </c>
      <c r="G28" s="12">
        <v>85</v>
      </c>
      <c r="H28" s="12">
        <f t="shared" si="0"/>
        <v>6375</v>
      </c>
      <c r="I28" s="12">
        <f t="shared" si="2"/>
        <v>34</v>
      </c>
      <c r="J28" s="12">
        <f t="shared" si="1"/>
        <v>2550</v>
      </c>
      <c r="K28" s="5"/>
      <c r="L28" s="5"/>
      <c r="M28" s="5"/>
      <c r="N28" s="5"/>
      <c r="O28" s="5"/>
      <c r="P28" s="5"/>
      <c r="Q28" s="5"/>
      <c r="R28" s="5"/>
      <c r="S28" s="5">
        <v>0</v>
      </c>
      <c r="T28" s="5"/>
      <c r="U28" s="5">
        <v>10</v>
      </c>
      <c r="V28" s="5">
        <v>20</v>
      </c>
      <c r="W28" s="5">
        <v>20</v>
      </c>
      <c r="X28" s="5">
        <v>20</v>
      </c>
      <c r="Y28" s="5">
        <v>5</v>
      </c>
      <c r="Z28" s="5"/>
      <c r="AA28" s="5"/>
      <c r="AB28" s="5"/>
      <c r="AC28" s="5"/>
      <c r="AD28" s="5"/>
      <c r="AE28" s="5"/>
      <c r="AF28" s="5"/>
    </row>
    <row r="29" spans="1:32" ht="104.25" customHeight="1" x14ac:dyDescent="0.25">
      <c r="A29" s="5" t="s">
        <v>17</v>
      </c>
      <c r="B29" s="7" t="s">
        <v>154</v>
      </c>
      <c r="C29" s="7" t="s">
        <v>152</v>
      </c>
      <c r="D29" s="7"/>
      <c r="E29" s="5">
        <f>SUM(K29:AF29)</f>
        <v>51</v>
      </c>
      <c r="F29" s="7" t="s">
        <v>129</v>
      </c>
      <c r="G29" s="12">
        <v>85</v>
      </c>
      <c r="H29" s="12">
        <f t="shared" si="0"/>
        <v>4335</v>
      </c>
      <c r="I29" s="12">
        <f t="shared" si="2"/>
        <v>34</v>
      </c>
      <c r="J29" s="12">
        <f t="shared" si="1"/>
        <v>1734</v>
      </c>
      <c r="K29" s="5"/>
      <c r="L29" s="5"/>
      <c r="M29" s="5"/>
      <c r="N29" s="5"/>
      <c r="O29" s="5"/>
      <c r="P29" s="5"/>
      <c r="Q29" s="5"/>
      <c r="R29" s="5"/>
      <c r="S29" s="5">
        <v>0</v>
      </c>
      <c r="T29" s="5"/>
      <c r="U29" s="5">
        <v>10</v>
      </c>
      <c r="V29" s="5">
        <v>20</v>
      </c>
      <c r="W29" s="5">
        <v>1</v>
      </c>
      <c r="X29" s="5">
        <v>20</v>
      </c>
      <c r="Y29" s="5"/>
      <c r="Z29" s="5"/>
      <c r="AA29" s="5"/>
      <c r="AB29" s="5"/>
      <c r="AC29" s="5"/>
      <c r="AD29" s="5"/>
      <c r="AE29" s="5"/>
      <c r="AF29" s="5"/>
    </row>
    <row r="30" spans="1:32" ht="104.25" customHeight="1" x14ac:dyDescent="0.25">
      <c r="A30" s="5" t="s">
        <v>18</v>
      </c>
      <c r="B30" s="7" t="s">
        <v>154</v>
      </c>
      <c r="C30" s="7" t="s">
        <v>152</v>
      </c>
      <c r="D30" s="7"/>
      <c r="E30" s="5">
        <v>11</v>
      </c>
      <c r="F30" s="7" t="s">
        <v>143</v>
      </c>
      <c r="G30" s="12">
        <v>80</v>
      </c>
      <c r="H30" s="12">
        <f t="shared" si="0"/>
        <v>880</v>
      </c>
      <c r="I30" s="12">
        <f t="shared" si="2"/>
        <v>32</v>
      </c>
      <c r="J30" s="12">
        <f t="shared" si="1"/>
        <v>352</v>
      </c>
      <c r="K30" s="5"/>
      <c r="L30" s="5"/>
      <c r="M30" s="5"/>
      <c r="N30" s="5"/>
      <c r="O30" s="5"/>
      <c r="P30" s="5"/>
      <c r="Q30" s="5"/>
      <c r="R30" s="5"/>
      <c r="S30" s="5">
        <v>0</v>
      </c>
      <c r="T30" s="5"/>
      <c r="U30" s="5"/>
      <c r="V30" s="5">
        <v>1</v>
      </c>
      <c r="W30" s="5">
        <v>4</v>
      </c>
      <c r="X30" s="5">
        <v>3</v>
      </c>
      <c r="Y30" s="5">
        <v>3</v>
      </c>
      <c r="Z30" s="5"/>
      <c r="AA30" s="5"/>
      <c r="AB30" s="5"/>
      <c r="AC30" s="5"/>
      <c r="AD30" s="5"/>
      <c r="AE30" s="5"/>
      <c r="AF30" s="5"/>
    </row>
    <row r="31" spans="1:32" ht="104.25" customHeight="1" x14ac:dyDescent="0.25">
      <c r="A31" s="5" t="s">
        <v>19</v>
      </c>
      <c r="B31" s="7" t="s">
        <v>154</v>
      </c>
      <c r="C31" s="7" t="s">
        <v>152</v>
      </c>
      <c r="D31" s="7"/>
      <c r="E31" s="5">
        <v>13</v>
      </c>
      <c r="F31" s="7" t="s">
        <v>143</v>
      </c>
      <c r="G31" s="12">
        <v>90</v>
      </c>
      <c r="H31" s="12">
        <f t="shared" si="0"/>
        <v>1170</v>
      </c>
      <c r="I31" s="12">
        <f t="shared" si="2"/>
        <v>36</v>
      </c>
      <c r="J31" s="12">
        <f t="shared" si="1"/>
        <v>468</v>
      </c>
      <c r="K31" s="5"/>
      <c r="L31" s="5"/>
      <c r="M31" s="5"/>
      <c r="N31" s="5"/>
      <c r="O31" s="5"/>
      <c r="P31" s="5"/>
      <c r="Q31" s="5"/>
      <c r="R31" s="5"/>
      <c r="S31" s="5">
        <v>0</v>
      </c>
      <c r="T31" s="5"/>
      <c r="U31" s="5">
        <v>2</v>
      </c>
      <c r="V31" s="5">
        <v>3</v>
      </c>
      <c r="W31" s="5">
        <v>3</v>
      </c>
      <c r="X31" s="5">
        <v>3</v>
      </c>
      <c r="Y31" s="5">
        <v>2</v>
      </c>
      <c r="Z31" s="5"/>
      <c r="AA31" s="5"/>
      <c r="AB31" s="5"/>
      <c r="AC31" s="5"/>
      <c r="AD31" s="5"/>
      <c r="AE31" s="5"/>
      <c r="AF31" s="5"/>
    </row>
    <row r="32" spans="1:32" ht="104.25" customHeight="1" x14ac:dyDescent="0.25">
      <c r="A32" s="5" t="s">
        <v>20</v>
      </c>
      <c r="B32" s="7" t="s">
        <v>154</v>
      </c>
      <c r="C32" s="7" t="s">
        <v>152</v>
      </c>
      <c r="D32" s="7"/>
      <c r="E32" s="5">
        <v>60</v>
      </c>
      <c r="F32" s="7" t="s">
        <v>130</v>
      </c>
      <c r="G32" s="12">
        <v>95</v>
      </c>
      <c r="H32" s="12">
        <f t="shared" si="0"/>
        <v>5700</v>
      </c>
      <c r="I32" s="12">
        <f t="shared" si="2"/>
        <v>38</v>
      </c>
      <c r="J32" s="12">
        <f t="shared" si="1"/>
        <v>2280</v>
      </c>
      <c r="K32" s="5">
        <v>5</v>
      </c>
      <c r="L32" s="5">
        <v>5</v>
      </c>
      <c r="M32" s="5">
        <v>10</v>
      </c>
      <c r="N32" s="5">
        <v>10</v>
      </c>
      <c r="O32" s="5">
        <v>10</v>
      </c>
      <c r="P32" s="5">
        <v>10</v>
      </c>
      <c r="Q32" s="5">
        <v>5</v>
      </c>
      <c r="R32" s="5">
        <v>5</v>
      </c>
      <c r="S32" s="5">
        <v>0</v>
      </c>
      <c r="T32" s="5"/>
      <c r="U32" s="6"/>
      <c r="V32" s="6"/>
      <c r="W32" s="6"/>
      <c r="X32" s="6"/>
      <c r="Y32" s="6"/>
      <c r="Z32" s="6"/>
      <c r="AA32" s="6"/>
      <c r="AB32" s="6"/>
      <c r="AC32" s="5"/>
      <c r="AD32" s="5"/>
      <c r="AE32" s="5"/>
      <c r="AF32" s="5"/>
    </row>
    <row r="33" spans="1:32" ht="104.25" customHeight="1" x14ac:dyDescent="0.25">
      <c r="A33" s="5" t="s">
        <v>21</v>
      </c>
      <c r="B33" s="7" t="s">
        <v>154</v>
      </c>
      <c r="C33" s="7" t="s">
        <v>152</v>
      </c>
      <c r="D33" s="7"/>
      <c r="E33" s="5">
        <v>50</v>
      </c>
      <c r="F33" s="7" t="s">
        <v>130</v>
      </c>
      <c r="G33" s="12">
        <v>140</v>
      </c>
      <c r="H33" s="12">
        <f t="shared" si="0"/>
        <v>7000</v>
      </c>
      <c r="I33" s="12">
        <f t="shared" si="2"/>
        <v>56</v>
      </c>
      <c r="J33" s="12">
        <f t="shared" si="1"/>
        <v>2800</v>
      </c>
      <c r="K33" s="5"/>
      <c r="L33" s="5"/>
      <c r="M33" s="5">
        <v>4</v>
      </c>
      <c r="N33" s="5"/>
      <c r="O33" s="5">
        <v>6</v>
      </c>
      <c r="P33" s="5">
        <v>10</v>
      </c>
      <c r="Q33" s="5">
        <v>10</v>
      </c>
      <c r="R33" s="5">
        <v>10</v>
      </c>
      <c r="S33" s="5">
        <v>5</v>
      </c>
      <c r="T33" s="5">
        <v>5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5"/>
      <c r="AF33" s="5"/>
    </row>
    <row r="34" spans="1:32" ht="104.25" customHeight="1" x14ac:dyDescent="0.25">
      <c r="A34" s="5" t="s">
        <v>22</v>
      </c>
      <c r="B34" s="7" t="s">
        <v>154</v>
      </c>
      <c r="C34" s="7" t="s">
        <v>152</v>
      </c>
      <c r="D34" s="7"/>
      <c r="E34" s="5">
        <v>39</v>
      </c>
      <c r="F34" s="7" t="s">
        <v>130</v>
      </c>
      <c r="G34" s="12">
        <v>150</v>
      </c>
      <c r="H34" s="12">
        <f t="shared" si="0"/>
        <v>5850</v>
      </c>
      <c r="I34" s="12">
        <f t="shared" si="2"/>
        <v>60</v>
      </c>
      <c r="J34" s="12">
        <f t="shared" si="1"/>
        <v>2340</v>
      </c>
      <c r="K34" s="5"/>
      <c r="L34" s="5">
        <v>5</v>
      </c>
      <c r="M34" s="5">
        <v>5</v>
      </c>
      <c r="N34" s="5">
        <v>5</v>
      </c>
      <c r="O34" s="5">
        <v>5</v>
      </c>
      <c r="P34" s="5">
        <v>5</v>
      </c>
      <c r="Q34" s="5">
        <v>5</v>
      </c>
      <c r="R34" s="5">
        <v>5</v>
      </c>
      <c r="S34" s="5">
        <v>2</v>
      </c>
      <c r="T34" s="5">
        <v>2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5"/>
      <c r="AF34" s="5"/>
    </row>
    <row r="35" spans="1:32" ht="104.25" customHeight="1" x14ac:dyDescent="0.25">
      <c r="A35" s="5" t="s">
        <v>23</v>
      </c>
      <c r="B35" s="7" t="s">
        <v>154</v>
      </c>
      <c r="C35" s="7" t="s">
        <v>152</v>
      </c>
      <c r="D35" s="7"/>
      <c r="E35" s="5">
        <f t="shared" ref="E35:E66" si="3">SUM(K35:AF35)</f>
        <v>38</v>
      </c>
      <c r="F35" s="7" t="s">
        <v>130</v>
      </c>
      <c r="G35" s="12">
        <v>120</v>
      </c>
      <c r="H35" s="12">
        <f t="shared" si="0"/>
        <v>4560</v>
      </c>
      <c r="I35" s="12">
        <f t="shared" si="2"/>
        <v>48</v>
      </c>
      <c r="J35" s="12">
        <f t="shared" si="1"/>
        <v>1824</v>
      </c>
      <c r="K35" s="5"/>
      <c r="L35" s="5">
        <v>5</v>
      </c>
      <c r="M35" s="5">
        <v>5</v>
      </c>
      <c r="N35" s="5">
        <v>5</v>
      </c>
      <c r="O35" s="5">
        <v>5</v>
      </c>
      <c r="P35" s="5">
        <v>5</v>
      </c>
      <c r="Q35" s="5">
        <v>5</v>
      </c>
      <c r="R35" s="5">
        <v>5</v>
      </c>
      <c r="S35" s="5">
        <v>0</v>
      </c>
      <c r="T35" s="5">
        <v>3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5"/>
      <c r="AF35" s="5"/>
    </row>
    <row r="36" spans="1:32" ht="104.25" customHeight="1" x14ac:dyDescent="0.25">
      <c r="A36" s="5" t="s">
        <v>24</v>
      </c>
      <c r="B36" s="7" t="s">
        <v>154</v>
      </c>
      <c r="C36" s="7" t="s">
        <v>152</v>
      </c>
      <c r="D36" s="7"/>
      <c r="E36" s="5">
        <f t="shared" si="3"/>
        <v>80</v>
      </c>
      <c r="F36" s="7" t="s">
        <v>130</v>
      </c>
      <c r="G36" s="12">
        <v>130</v>
      </c>
      <c r="H36" s="12">
        <f t="shared" si="0"/>
        <v>10400</v>
      </c>
      <c r="I36" s="12">
        <f t="shared" si="2"/>
        <v>52</v>
      </c>
      <c r="J36" s="12">
        <f t="shared" si="1"/>
        <v>4160</v>
      </c>
      <c r="K36" s="5"/>
      <c r="L36" s="5">
        <v>4</v>
      </c>
      <c r="M36" s="5"/>
      <c r="N36" s="5"/>
      <c r="O36" s="5">
        <v>3</v>
      </c>
      <c r="P36" s="5"/>
      <c r="Q36" s="5">
        <v>16</v>
      </c>
      <c r="R36" s="5">
        <v>25</v>
      </c>
      <c r="S36" s="5">
        <v>16</v>
      </c>
      <c r="T36" s="5">
        <v>16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5"/>
      <c r="AF36" s="5"/>
    </row>
    <row r="37" spans="1:32" ht="104.25" customHeight="1" x14ac:dyDescent="0.25">
      <c r="A37" s="5" t="s">
        <v>25</v>
      </c>
      <c r="B37" s="7" t="s">
        <v>154</v>
      </c>
      <c r="C37" s="7" t="s">
        <v>152</v>
      </c>
      <c r="D37" s="7"/>
      <c r="E37" s="5">
        <f t="shared" si="3"/>
        <v>45</v>
      </c>
      <c r="F37" s="7" t="s">
        <v>130</v>
      </c>
      <c r="G37" s="12">
        <v>130</v>
      </c>
      <c r="H37" s="12">
        <f t="shared" si="0"/>
        <v>5850</v>
      </c>
      <c r="I37" s="12">
        <f t="shared" si="2"/>
        <v>52</v>
      </c>
      <c r="J37" s="12">
        <f t="shared" si="1"/>
        <v>2340</v>
      </c>
      <c r="K37" s="5"/>
      <c r="L37" s="5">
        <v>5</v>
      </c>
      <c r="M37" s="5">
        <v>5</v>
      </c>
      <c r="N37" s="5">
        <v>5</v>
      </c>
      <c r="O37" s="5">
        <v>5</v>
      </c>
      <c r="P37" s="5">
        <v>5</v>
      </c>
      <c r="Q37" s="5">
        <v>5</v>
      </c>
      <c r="R37" s="5">
        <v>5</v>
      </c>
      <c r="S37" s="5">
        <v>5</v>
      </c>
      <c r="T37" s="5">
        <v>5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5"/>
      <c r="AF37" s="5"/>
    </row>
    <row r="38" spans="1:32" ht="104.25" customHeight="1" x14ac:dyDescent="0.25">
      <c r="A38" s="5" t="s">
        <v>26</v>
      </c>
      <c r="B38" s="7" t="s">
        <v>154</v>
      </c>
      <c r="C38" s="7" t="s">
        <v>152</v>
      </c>
      <c r="D38" s="7"/>
      <c r="E38" s="5">
        <f t="shared" si="3"/>
        <v>79</v>
      </c>
      <c r="F38" s="7" t="s">
        <v>130</v>
      </c>
      <c r="G38" s="12">
        <v>90</v>
      </c>
      <c r="H38" s="12">
        <f t="shared" si="0"/>
        <v>7110</v>
      </c>
      <c r="I38" s="12">
        <f t="shared" si="2"/>
        <v>36</v>
      </c>
      <c r="J38" s="12">
        <f t="shared" si="1"/>
        <v>2844</v>
      </c>
      <c r="K38" s="5"/>
      <c r="L38" s="5"/>
      <c r="M38" s="5">
        <v>11</v>
      </c>
      <c r="N38" s="5"/>
      <c r="O38" s="5">
        <v>33</v>
      </c>
      <c r="P38" s="5">
        <v>29</v>
      </c>
      <c r="Q38" s="5">
        <v>6</v>
      </c>
      <c r="R38" s="5"/>
      <c r="S38" s="5">
        <v>0</v>
      </c>
      <c r="T38" s="5"/>
      <c r="U38" s="6"/>
      <c r="V38" s="6"/>
      <c r="W38" s="6"/>
      <c r="X38" s="6"/>
      <c r="Y38" s="6"/>
      <c r="Z38" s="6"/>
      <c r="AA38" s="6"/>
      <c r="AB38" s="6"/>
      <c r="AC38" s="6"/>
      <c r="AD38" s="5"/>
      <c r="AE38" s="5"/>
      <c r="AF38" s="5"/>
    </row>
    <row r="39" spans="1:32" ht="104.25" customHeight="1" x14ac:dyDescent="0.25">
      <c r="A39" s="5" t="s">
        <v>27</v>
      </c>
      <c r="B39" s="7" t="s">
        <v>154</v>
      </c>
      <c r="C39" s="7" t="s">
        <v>152</v>
      </c>
      <c r="D39" s="7"/>
      <c r="E39" s="5">
        <f t="shared" si="3"/>
        <v>60</v>
      </c>
      <c r="F39" s="7" t="s">
        <v>130</v>
      </c>
      <c r="G39" s="12">
        <v>125</v>
      </c>
      <c r="H39" s="12">
        <f t="shared" si="0"/>
        <v>7500</v>
      </c>
      <c r="I39" s="12">
        <f t="shared" si="2"/>
        <v>50</v>
      </c>
      <c r="J39" s="12">
        <f t="shared" si="1"/>
        <v>3000</v>
      </c>
      <c r="K39" s="5">
        <v>2</v>
      </c>
      <c r="L39" s="5">
        <v>10</v>
      </c>
      <c r="M39" s="5">
        <v>12</v>
      </c>
      <c r="N39" s="5">
        <v>15</v>
      </c>
      <c r="O39" s="5">
        <v>7</v>
      </c>
      <c r="P39" s="5">
        <v>7</v>
      </c>
      <c r="Q39" s="5">
        <v>6</v>
      </c>
      <c r="R39" s="5">
        <v>1</v>
      </c>
      <c r="S39" s="5">
        <v>0</v>
      </c>
      <c r="T39" s="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5"/>
      <c r="AF39" s="5"/>
    </row>
    <row r="40" spans="1:32" ht="104.25" customHeight="1" x14ac:dyDescent="0.25">
      <c r="A40" s="5" t="s">
        <v>28</v>
      </c>
      <c r="B40" s="7" t="s">
        <v>154</v>
      </c>
      <c r="C40" s="7" t="s">
        <v>152</v>
      </c>
      <c r="D40" s="7"/>
      <c r="E40" s="5">
        <f t="shared" si="3"/>
        <v>6</v>
      </c>
      <c r="F40" s="7" t="s">
        <v>130</v>
      </c>
      <c r="G40" s="12">
        <v>120</v>
      </c>
      <c r="H40" s="12">
        <f t="shared" si="0"/>
        <v>720</v>
      </c>
      <c r="I40" s="12">
        <f t="shared" si="2"/>
        <v>48</v>
      </c>
      <c r="J40" s="12">
        <f t="shared" si="1"/>
        <v>288</v>
      </c>
      <c r="K40" s="5"/>
      <c r="L40" s="5"/>
      <c r="M40" s="5">
        <v>2</v>
      </c>
      <c r="N40" s="5"/>
      <c r="O40" s="5">
        <v>1</v>
      </c>
      <c r="P40" s="5"/>
      <c r="Q40" s="5">
        <v>2</v>
      </c>
      <c r="R40" s="5"/>
      <c r="S40" s="5">
        <v>1</v>
      </c>
      <c r="T40" s="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5"/>
      <c r="AF40" s="5"/>
    </row>
    <row r="41" spans="1:32" ht="104.25" customHeight="1" x14ac:dyDescent="0.25">
      <c r="A41" s="5" t="s">
        <v>29</v>
      </c>
      <c r="B41" s="7" t="s">
        <v>154</v>
      </c>
      <c r="C41" s="7" t="s">
        <v>152</v>
      </c>
      <c r="D41" s="7"/>
      <c r="E41" s="5">
        <f t="shared" si="3"/>
        <v>44</v>
      </c>
      <c r="F41" s="7" t="s">
        <v>130</v>
      </c>
      <c r="G41" s="12">
        <v>100</v>
      </c>
      <c r="H41" s="12">
        <f t="shared" si="0"/>
        <v>4400</v>
      </c>
      <c r="I41" s="12">
        <f t="shared" si="2"/>
        <v>40</v>
      </c>
      <c r="J41" s="12">
        <f t="shared" si="1"/>
        <v>1760</v>
      </c>
      <c r="K41" s="5">
        <v>5</v>
      </c>
      <c r="L41" s="5">
        <v>5</v>
      </c>
      <c r="M41" s="5">
        <v>2</v>
      </c>
      <c r="N41" s="5">
        <v>2</v>
      </c>
      <c r="O41" s="5">
        <v>5</v>
      </c>
      <c r="P41" s="5">
        <v>5</v>
      </c>
      <c r="Q41" s="5">
        <v>5</v>
      </c>
      <c r="R41" s="5">
        <v>5</v>
      </c>
      <c r="S41" s="5">
        <v>5</v>
      </c>
      <c r="T41" s="5">
        <v>5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5"/>
      <c r="AF41" s="5"/>
    </row>
    <row r="42" spans="1:32" ht="104.25" customHeight="1" x14ac:dyDescent="0.25">
      <c r="A42" s="5" t="s">
        <v>30</v>
      </c>
      <c r="B42" s="7" t="s">
        <v>154</v>
      </c>
      <c r="C42" s="7" t="s">
        <v>152</v>
      </c>
      <c r="D42" s="7"/>
      <c r="E42" s="5">
        <f t="shared" si="3"/>
        <v>23</v>
      </c>
      <c r="F42" s="7" t="s">
        <v>131</v>
      </c>
      <c r="G42" s="12">
        <v>100</v>
      </c>
      <c r="H42" s="12">
        <f t="shared" ref="H42:H73" si="4">+G42*E42</f>
        <v>2300</v>
      </c>
      <c r="I42" s="12">
        <f t="shared" si="2"/>
        <v>40</v>
      </c>
      <c r="J42" s="12">
        <f t="shared" ref="J42:J73" si="5">+I42*E42</f>
        <v>920</v>
      </c>
      <c r="K42" s="5"/>
      <c r="L42" s="5"/>
      <c r="M42" s="5"/>
      <c r="N42" s="5"/>
      <c r="O42" s="5"/>
      <c r="P42" s="5"/>
      <c r="Q42" s="5"/>
      <c r="R42" s="5"/>
      <c r="S42" s="5">
        <v>0</v>
      </c>
      <c r="T42" s="5"/>
      <c r="U42" s="5">
        <v>2</v>
      </c>
      <c r="V42" s="5"/>
      <c r="W42" s="5">
        <v>12</v>
      </c>
      <c r="X42" s="5">
        <v>7</v>
      </c>
      <c r="Y42" s="5">
        <v>2</v>
      </c>
      <c r="Z42" s="5"/>
      <c r="AA42" s="5"/>
      <c r="AB42" s="5"/>
      <c r="AC42" s="5"/>
      <c r="AD42" s="5"/>
      <c r="AE42" s="5"/>
      <c r="AF42" s="5"/>
    </row>
    <row r="43" spans="1:32" ht="104.25" customHeight="1" x14ac:dyDescent="0.25">
      <c r="A43" s="5" t="s">
        <v>31</v>
      </c>
      <c r="B43" s="7" t="s">
        <v>154</v>
      </c>
      <c r="C43" s="7" t="s">
        <v>152</v>
      </c>
      <c r="D43" s="7"/>
      <c r="E43" s="5">
        <f t="shared" si="3"/>
        <v>43</v>
      </c>
      <c r="F43" s="7" t="s">
        <v>131</v>
      </c>
      <c r="G43" s="12">
        <v>100</v>
      </c>
      <c r="H43" s="12">
        <f t="shared" si="4"/>
        <v>4300</v>
      </c>
      <c r="I43" s="12">
        <f t="shared" si="2"/>
        <v>40</v>
      </c>
      <c r="J43" s="12">
        <f t="shared" si="5"/>
        <v>1720</v>
      </c>
      <c r="K43" s="5"/>
      <c r="L43" s="5"/>
      <c r="M43" s="5"/>
      <c r="N43" s="5"/>
      <c r="O43" s="5"/>
      <c r="P43" s="5"/>
      <c r="Q43" s="5"/>
      <c r="R43" s="5"/>
      <c r="S43" s="5">
        <v>0</v>
      </c>
      <c r="T43" s="5"/>
      <c r="U43" s="5">
        <v>5</v>
      </c>
      <c r="V43" s="5">
        <v>10</v>
      </c>
      <c r="W43" s="5">
        <v>20</v>
      </c>
      <c r="X43" s="5">
        <v>5</v>
      </c>
      <c r="Y43" s="5">
        <v>3</v>
      </c>
      <c r="Z43" s="5"/>
      <c r="AA43" s="5"/>
      <c r="AB43" s="5"/>
      <c r="AC43" s="5"/>
      <c r="AD43" s="5"/>
      <c r="AE43" s="5"/>
      <c r="AF43" s="5"/>
    </row>
    <row r="44" spans="1:32" ht="104.25" customHeight="1" x14ac:dyDescent="0.25">
      <c r="A44" s="5" t="s">
        <v>32</v>
      </c>
      <c r="B44" s="7" t="s">
        <v>154</v>
      </c>
      <c r="C44" s="7" t="s">
        <v>152</v>
      </c>
      <c r="D44" s="7"/>
      <c r="E44" s="5">
        <f t="shared" si="3"/>
        <v>36</v>
      </c>
      <c r="F44" s="7" t="s">
        <v>132</v>
      </c>
      <c r="G44" s="12">
        <v>90</v>
      </c>
      <c r="H44" s="12">
        <f t="shared" si="4"/>
        <v>3240</v>
      </c>
      <c r="I44" s="12">
        <f t="shared" si="2"/>
        <v>36</v>
      </c>
      <c r="J44" s="12">
        <f t="shared" si="5"/>
        <v>1296</v>
      </c>
      <c r="K44" s="5"/>
      <c r="L44" s="5"/>
      <c r="M44" s="5"/>
      <c r="N44" s="5"/>
      <c r="O44" s="5"/>
      <c r="P44" s="5"/>
      <c r="Q44" s="5"/>
      <c r="R44" s="5"/>
      <c r="S44" s="5">
        <v>0</v>
      </c>
      <c r="T44" s="5"/>
      <c r="U44" s="5">
        <v>10</v>
      </c>
      <c r="V44" s="5">
        <v>10</v>
      </c>
      <c r="W44" s="5">
        <v>10</v>
      </c>
      <c r="X44" s="5">
        <v>3</v>
      </c>
      <c r="Y44" s="5">
        <v>3</v>
      </c>
      <c r="Z44" s="5"/>
      <c r="AA44" s="5"/>
      <c r="AB44" s="5"/>
      <c r="AC44" s="5"/>
      <c r="AD44" s="5"/>
      <c r="AE44" s="5"/>
      <c r="AF44" s="5"/>
    </row>
    <row r="45" spans="1:32" ht="104.25" customHeight="1" x14ac:dyDescent="0.25">
      <c r="A45" s="5" t="s">
        <v>33</v>
      </c>
      <c r="B45" s="7" t="s">
        <v>154</v>
      </c>
      <c r="C45" s="7" t="s">
        <v>152</v>
      </c>
      <c r="D45" s="7"/>
      <c r="E45" s="5">
        <f t="shared" si="3"/>
        <v>78</v>
      </c>
      <c r="F45" s="7" t="s">
        <v>133</v>
      </c>
      <c r="G45" s="12">
        <v>90</v>
      </c>
      <c r="H45" s="12">
        <f t="shared" si="4"/>
        <v>7020</v>
      </c>
      <c r="I45" s="12">
        <f t="shared" si="2"/>
        <v>36</v>
      </c>
      <c r="J45" s="12">
        <f t="shared" si="5"/>
        <v>2808</v>
      </c>
      <c r="K45" s="5"/>
      <c r="L45" s="5"/>
      <c r="M45" s="5"/>
      <c r="N45" s="5"/>
      <c r="O45" s="5"/>
      <c r="P45" s="5"/>
      <c r="Q45" s="5"/>
      <c r="R45" s="5"/>
      <c r="S45" s="5">
        <v>0</v>
      </c>
      <c r="T45" s="5"/>
      <c r="U45" s="5">
        <v>39</v>
      </c>
      <c r="V45" s="5">
        <v>33</v>
      </c>
      <c r="W45" s="5">
        <v>6</v>
      </c>
      <c r="X45" s="5"/>
      <c r="Y45" s="5"/>
      <c r="Z45" s="5"/>
      <c r="AA45" s="5"/>
      <c r="AB45" s="5"/>
      <c r="AC45" s="5"/>
      <c r="AD45" s="5"/>
      <c r="AE45" s="5"/>
      <c r="AF45" s="5"/>
    </row>
    <row r="46" spans="1:32" ht="104.25" customHeight="1" x14ac:dyDescent="0.25">
      <c r="A46" s="5" t="s">
        <v>40</v>
      </c>
      <c r="B46" s="7" t="s">
        <v>154</v>
      </c>
      <c r="C46" s="7" t="s">
        <v>152</v>
      </c>
      <c r="D46" s="7"/>
      <c r="E46" s="5">
        <f t="shared" si="3"/>
        <v>41</v>
      </c>
      <c r="F46" s="7" t="s">
        <v>143</v>
      </c>
      <c r="G46" s="12">
        <v>100</v>
      </c>
      <c r="H46" s="12">
        <f t="shared" si="4"/>
        <v>4100</v>
      </c>
      <c r="I46" s="12">
        <f t="shared" si="2"/>
        <v>40</v>
      </c>
      <c r="J46" s="12">
        <f t="shared" si="5"/>
        <v>1640</v>
      </c>
      <c r="K46" s="5"/>
      <c r="L46" s="5"/>
      <c r="M46" s="5"/>
      <c r="N46" s="5"/>
      <c r="O46" s="5"/>
      <c r="P46" s="5"/>
      <c r="Q46" s="5"/>
      <c r="R46" s="5"/>
      <c r="S46" s="5">
        <v>0</v>
      </c>
      <c r="T46" s="5"/>
      <c r="U46" s="6"/>
      <c r="V46" s="6"/>
      <c r="W46" s="6"/>
      <c r="X46" s="6"/>
      <c r="Y46" s="6"/>
      <c r="Z46" s="5"/>
      <c r="AA46" s="5">
        <v>17</v>
      </c>
      <c r="AB46" s="5">
        <v>1</v>
      </c>
      <c r="AC46" s="5">
        <v>15</v>
      </c>
      <c r="AD46" s="5">
        <v>8</v>
      </c>
      <c r="AE46" s="5"/>
      <c r="AF46" s="5"/>
    </row>
    <row r="47" spans="1:32" ht="104.25" customHeight="1" x14ac:dyDescent="0.25">
      <c r="A47" s="5" t="s">
        <v>41</v>
      </c>
      <c r="B47" s="7" t="s">
        <v>154</v>
      </c>
      <c r="C47" s="7" t="s">
        <v>152</v>
      </c>
      <c r="D47" s="7"/>
      <c r="E47" s="5">
        <f t="shared" si="3"/>
        <v>45</v>
      </c>
      <c r="F47" s="7" t="s">
        <v>143</v>
      </c>
      <c r="G47" s="12">
        <v>100</v>
      </c>
      <c r="H47" s="12">
        <f t="shared" si="4"/>
        <v>4500</v>
      </c>
      <c r="I47" s="12">
        <f t="shared" si="2"/>
        <v>40</v>
      </c>
      <c r="J47" s="12">
        <f t="shared" si="5"/>
        <v>1800</v>
      </c>
      <c r="K47" s="5"/>
      <c r="L47" s="5"/>
      <c r="M47" s="5"/>
      <c r="N47" s="5"/>
      <c r="O47" s="5"/>
      <c r="P47" s="5"/>
      <c r="Q47" s="5"/>
      <c r="R47" s="5"/>
      <c r="S47" s="5">
        <v>0</v>
      </c>
      <c r="T47" s="5"/>
      <c r="U47" s="6"/>
      <c r="V47" s="6"/>
      <c r="W47" s="6"/>
      <c r="X47" s="6"/>
      <c r="Y47" s="6"/>
      <c r="Z47" s="5"/>
      <c r="AA47" s="5">
        <v>24</v>
      </c>
      <c r="AB47" s="5">
        <v>21</v>
      </c>
      <c r="AC47" s="5"/>
      <c r="AD47" s="5"/>
      <c r="AE47" s="5"/>
      <c r="AF47" s="5"/>
    </row>
    <row r="48" spans="1:32" ht="104.25" customHeight="1" x14ac:dyDescent="0.25">
      <c r="A48" s="5" t="s">
        <v>42</v>
      </c>
      <c r="B48" s="7" t="s">
        <v>154</v>
      </c>
      <c r="C48" s="7"/>
      <c r="D48" s="7"/>
      <c r="E48" s="5">
        <f t="shared" si="3"/>
        <v>8</v>
      </c>
      <c r="F48" s="7" t="s">
        <v>143</v>
      </c>
      <c r="G48" s="12">
        <v>60</v>
      </c>
      <c r="H48" s="12">
        <f t="shared" si="4"/>
        <v>480</v>
      </c>
      <c r="I48" s="12">
        <f t="shared" si="2"/>
        <v>24</v>
      </c>
      <c r="J48" s="12">
        <f t="shared" si="5"/>
        <v>192</v>
      </c>
      <c r="K48" s="5"/>
      <c r="L48" s="5"/>
      <c r="M48" s="5"/>
      <c r="N48" s="5"/>
      <c r="O48" s="5"/>
      <c r="P48" s="5"/>
      <c r="Q48" s="5"/>
      <c r="R48" s="5"/>
      <c r="S48" s="5">
        <v>0</v>
      </c>
      <c r="T48" s="5"/>
      <c r="U48" s="6"/>
      <c r="V48" s="6"/>
      <c r="W48" s="6"/>
      <c r="X48" s="6"/>
      <c r="Y48" s="6"/>
      <c r="Z48" s="5"/>
      <c r="AA48" s="5">
        <v>1</v>
      </c>
      <c r="AB48" s="5">
        <v>2</v>
      </c>
      <c r="AC48" s="5">
        <v>1</v>
      </c>
      <c r="AD48" s="5">
        <v>2</v>
      </c>
      <c r="AE48" s="5">
        <v>2</v>
      </c>
      <c r="AF48" s="5"/>
    </row>
    <row r="49" spans="1:32" ht="104.25" customHeight="1" x14ac:dyDescent="0.25">
      <c r="A49" s="5" t="s">
        <v>42</v>
      </c>
      <c r="B49" s="7" t="s">
        <v>154</v>
      </c>
      <c r="C49" s="7"/>
      <c r="D49" s="7"/>
      <c r="E49" s="5">
        <f t="shared" si="3"/>
        <v>7</v>
      </c>
      <c r="F49" s="7" t="s">
        <v>143</v>
      </c>
      <c r="G49" s="12">
        <v>60</v>
      </c>
      <c r="H49" s="12">
        <f t="shared" si="4"/>
        <v>420</v>
      </c>
      <c r="I49" s="12">
        <f t="shared" si="2"/>
        <v>24</v>
      </c>
      <c r="J49" s="12">
        <f t="shared" si="5"/>
        <v>168</v>
      </c>
      <c r="K49" s="5"/>
      <c r="L49" s="5"/>
      <c r="M49" s="5"/>
      <c r="N49" s="5"/>
      <c r="O49" s="5"/>
      <c r="P49" s="5"/>
      <c r="Q49" s="5"/>
      <c r="R49" s="5"/>
      <c r="S49" s="5">
        <v>0</v>
      </c>
      <c r="T49" s="5"/>
      <c r="U49" s="6"/>
      <c r="V49" s="6"/>
      <c r="W49" s="6"/>
      <c r="X49" s="6"/>
      <c r="Y49" s="6"/>
      <c r="Z49" s="5"/>
      <c r="AA49" s="5">
        <v>2</v>
      </c>
      <c r="AB49" s="5">
        <v>1</v>
      </c>
      <c r="AC49" s="5">
        <v>1</v>
      </c>
      <c r="AD49" s="5"/>
      <c r="AE49" s="5">
        <v>3</v>
      </c>
      <c r="AF49" s="5"/>
    </row>
    <row r="50" spans="1:32" ht="104.25" customHeight="1" x14ac:dyDescent="0.25">
      <c r="A50" s="5" t="s">
        <v>43</v>
      </c>
      <c r="B50" s="7" t="s">
        <v>154</v>
      </c>
      <c r="C50" s="7"/>
      <c r="D50" s="7"/>
      <c r="E50" s="5">
        <f t="shared" si="3"/>
        <v>119</v>
      </c>
      <c r="F50" s="7" t="s">
        <v>128</v>
      </c>
      <c r="G50" s="12">
        <v>75</v>
      </c>
      <c r="H50" s="12">
        <f t="shared" si="4"/>
        <v>8925</v>
      </c>
      <c r="I50" s="12">
        <f t="shared" si="2"/>
        <v>30</v>
      </c>
      <c r="J50" s="12">
        <f t="shared" si="5"/>
        <v>3570</v>
      </c>
      <c r="K50" s="5"/>
      <c r="L50" s="5"/>
      <c r="M50" s="5"/>
      <c r="N50" s="5"/>
      <c r="O50" s="5"/>
      <c r="P50" s="5"/>
      <c r="Q50" s="5"/>
      <c r="R50" s="5"/>
      <c r="S50" s="5">
        <v>0</v>
      </c>
      <c r="T50" s="5"/>
      <c r="U50" s="6"/>
      <c r="V50" s="6"/>
      <c r="W50" s="6"/>
      <c r="X50" s="6"/>
      <c r="Y50" s="6"/>
      <c r="Z50" s="5"/>
      <c r="AA50" s="5">
        <v>19</v>
      </c>
      <c r="AB50" s="5">
        <v>39</v>
      </c>
      <c r="AC50" s="5">
        <v>36</v>
      </c>
      <c r="AD50" s="5">
        <v>19</v>
      </c>
      <c r="AE50" s="5">
        <v>6</v>
      </c>
      <c r="AF50" s="5"/>
    </row>
    <row r="51" spans="1:32" ht="104.25" customHeight="1" x14ac:dyDescent="0.25">
      <c r="A51" s="5" t="s">
        <v>43</v>
      </c>
      <c r="B51" s="7" t="s">
        <v>154</v>
      </c>
      <c r="C51" s="7"/>
      <c r="D51" s="7"/>
      <c r="E51" s="5">
        <f t="shared" si="3"/>
        <v>58</v>
      </c>
      <c r="F51" s="7" t="s">
        <v>128</v>
      </c>
      <c r="G51" s="12">
        <v>75</v>
      </c>
      <c r="H51" s="12">
        <f t="shared" si="4"/>
        <v>4350</v>
      </c>
      <c r="I51" s="12">
        <f t="shared" si="2"/>
        <v>30</v>
      </c>
      <c r="J51" s="12">
        <f t="shared" si="5"/>
        <v>1740</v>
      </c>
      <c r="K51" s="5"/>
      <c r="L51" s="5"/>
      <c r="M51" s="5"/>
      <c r="N51" s="5"/>
      <c r="O51" s="5"/>
      <c r="P51" s="5"/>
      <c r="Q51" s="5"/>
      <c r="R51" s="5"/>
      <c r="S51" s="5">
        <v>0</v>
      </c>
      <c r="T51" s="5"/>
      <c r="U51" s="6"/>
      <c r="V51" s="6"/>
      <c r="W51" s="6"/>
      <c r="X51" s="6"/>
      <c r="Y51" s="6"/>
      <c r="Z51" s="5"/>
      <c r="AA51" s="5">
        <v>11</v>
      </c>
      <c r="AB51" s="5">
        <v>16</v>
      </c>
      <c r="AC51" s="5">
        <v>20</v>
      </c>
      <c r="AD51" s="5">
        <v>8</v>
      </c>
      <c r="AE51" s="5">
        <v>3</v>
      </c>
      <c r="AF51" s="5"/>
    </row>
    <row r="52" spans="1:32" ht="104.25" customHeight="1" x14ac:dyDescent="0.25">
      <c r="A52" s="5" t="s">
        <v>44</v>
      </c>
      <c r="B52" s="7" t="s">
        <v>154</v>
      </c>
      <c r="C52" s="7"/>
      <c r="D52" s="7"/>
      <c r="E52" s="5">
        <f t="shared" si="3"/>
        <v>17</v>
      </c>
      <c r="F52" s="7" t="s">
        <v>143</v>
      </c>
      <c r="G52" s="12">
        <v>80</v>
      </c>
      <c r="H52" s="12">
        <f t="shared" si="4"/>
        <v>1360</v>
      </c>
      <c r="I52" s="12">
        <f t="shared" si="2"/>
        <v>32</v>
      </c>
      <c r="J52" s="12">
        <f t="shared" si="5"/>
        <v>544</v>
      </c>
      <c r="K52" s="5"/>
      <c r="L52" s="5"/>
      <c r="M52" s="5"/>
      <c r="N52" s="5"/>
      <c r="O52" s="5"/>
      <c r="P52" s="5"/>
      <c r="Q52" s="5"/>
      <c r="R52" s="5"/>
      <c r="S52" s="5">
        <v>0</v>
      </c>
      <c r="T52" s="5"/>
      <c r="U52" s="6"/>
      <c r="V52" s="6"/>
      <c r="W52" s="6"/>
      <c r="X52" s="6"/>
      <c r="Y52" s="6"/>
      <c r="Z52" s="5"/>
      <c r="AA52" s="5">
        <v>3</v>
      </c>
      <c r="AB52" s="5">
        <v>5</v>
      </c>
      <c r="AC52" s="5">
        <v>4</v>
      </c>
      <c r="AD52" s="5">
        <v>4</v>
      </c>
      <c r="AE52" s="5">
        <v>1</v>
      </c>
      <c r="AF52" s="5"/>
    </row>
    <row r="53" spans="1:32" ht="104.25" customHeight="1" x14ac:dyDescent="0.25">
      <c r="A53" s="5" t="s">
        <v>45</v>
      </c>
      <c r="B53" s="7" t="s">
        <v>154</v>
      </c>
      <c r="C53" s="7"/>
      <c r="D53" s="7"/>
      <c r="E53" s="5">
        <f t="shared" si="3"/>
        <v>1</v>
      </c>
      <c r="F53" s="7" t="s">
        <v>143</v>
      </c>
      <c r="G53" s="12">
        <v>90</v>
      </c>
      <c r="H53" s="12">
        <f t="shared" si="4"/>
        <v>90</v>
      </c>
      <c r="I53" s="12">
        <f t="shared" si="2"/>
        <v>36</v>
      </c>
      <c r="J53" s="12">
        <f t="shared" si="5"/>
        <v>36</v>
      </c>
      <c r="K53" s="5"/>
      <c r="L53" s="5"/>
      <c r="M53" s="5"/>
      <c r="N53" s="5"/>
      <c r="O53" s="5"/>
      <c r="P53" s="5"/>
      <c r="Q53" s="5"/>
      <c r="R53" s="5"/>
      <c r="S53" s="5">
        <v>0</v>
      </c>
      <c r="T53" s="5"/>
      <c r="U53" s="6"/>
      <c r="V53" s="6"/>
      <c r="W53" s="6"/>
      <c r="X53" s="6"/>
      <c r="Y53" s="6"/>
      <c r="Z53" s="5"/>
      <c r="AA53" s="5"/>
      <c r="AB53" s="5"/>
      <c r="AC53" s="5">
        <v>1</v>
      </c>
      <c r="AD53" s="5"/>
      <c r="AE53" s="5"/>
      <c r="AF53" s="5"/>
    </row>
    <row r="54" spans="1:32" ht="104.25" customHeight="1" x14ac:dyDescent="0.25">
      <c r="A54" s="5" t="s">
        <v>45</v>
      </c>
      <c r="B54" s="7" t="s">
        <v>154</v>
      </c>
      <c r="C54" s="7"/>
      <c r="D54" s="7"/>
      <c r="E54" s="5">
        <f t="shared" si="3"/>
        <v>4</v>
      </c>
      <c r="F54" s="7" t="s">
        <v>143</v>
      </c>
      <c r="G54" s="12">
        <v>90</v>
      </c>
      <c r="H54" s="12">
        <f t="shared" si="4"/>
        <v>360</v>
      </c>
      <c r="I54" s="12">
        <f t="shared" si="2"/>
        <v>36</v>
      </c>
      <c r="J54" s="12">
        <f t="shared" si="5"/>
        <v>144</v>
      </c>
      <c r="K54" s="5"/>
      <c r="L54" s="5"/>
      <c r="M54" s="5"/>
      <c r="N54" s="5"/>
      <c r="O54" s="5"/>
      <c r="P54" s="5"/>
      <c r="Q54" s="5"/>
      <c r="R54" s="5"/>
      <c r="S54" s="5">
        <v>0</v>
      </c>
      <c r="T54" s="5"/>
      <c r="U54" s="6"/>
      <c r="V54" s="6"/>
      <c r="W54" s="6"/>
      <c r="X54" s="6"/>
      <c r="Y54" s="6"/>
      <c r="Z54" s="5"/>
      <c r="AA54" s="5"/>
      <c r="AB54" s="5"/>
      <c r="AC54" s="5">
        <v>4</v>
      </c>
      <c r="AD54" s="5"/>
      <c r="AE54" s="5"/>
      <c r="AF54" s="5"/>
    </row>
    <row r="55" spans="1:32" ht="104.25" customHeight="1" x14ac:dyDescent="0.25">
      <c r="A55" s="5" t="s">
        <v>45</v>
      </c>
      <c r="B55" s="7" t="s">
        <v>154</v>
      </c>
      <c r="C55" s="7"/>
      <c r="D55" s="7"/>
      <c r="E55" s="5">
        <f t="shared" si="3"/>
        <v>61</v>
      </c>
      <c r="F55" s="7" t="s">
        <v>143</v>
      </c>
      <c r="G55" s="12">
        <v>90</v>
      </c>
      <c r="H55" s="12">
        <f t="shared" si="4"/>
        <v>5490</v>
      </c>
      <c r="I55" s="12">
        <f t="shared" si="2"/>
        <v>36</v>
      </c>
      <c r="J55" s="12">
        <f t="shared" si="5"/>
        <v>2196</v>
      </c>
      <c r="K55" s="5"/>
      <c r="L55" s="5"/>
      <c r="M55" s="5"/>
      <c r="N55" s="5"/>
      <c r="O55" s="5"/>
      <c r="P55" s="5"/>
      <c r="Q55" s="5"/>
      <c r="R55" s="5"/>
      <c r="S55" s="5">
        <v>0</v>
      </c>
      <c r="T55" s="5"/>
      <c r="U55" s="6"/>
      <c r="V55" s="6"/>
      <c r="W55" s="6"/>
      <c r="X55" s="6"/>
      <c r="Y55" s="6"/>
      <c r="Z55" s="5"/>
      <c r="AA55" s="5">
        <v>6</v>
      </c>
      <c r="AB55" s="5">
        <v>15</v>
      </c>
      <c r="AC55" s="5">
        <v>22</v>
      </c>
      <c r="AD55" s="5">
        <v>15</v>
      </c>
      <c r="AE55" s="5">
        <v>3</v>
      </c>
      <c r="AF55" s="5"/>
    </row>
    <row r="56" spans="1:32" ht="104.25" customHeight="1" x14ac:dyDescent="0.25">
      <c r="A56" s="5" t="s">
        <v>46</v>
      </c>
      <c r="B56" s="7" t="s">
        <v>154</v>
      </c>
      <c r="C56" s="7"/>
      <c r="D56" s="7"/>
      <c r="E56" s="5">
        <f t="shared" si="3"/>
        <v>78</v>
      </c>
      <c r="F56" s="7" t="s">
        <v>143</v>
      </c>
      <c r="G56" s="12">
        <v>50</v>
      </c>
      <c r="H56" s="12">
        <f t="shared" si="4"/>
        <v>3900</v>
      </c>
      <c r="I56" s="12">
        <f t="shared" si="2"/>
        <v>20</v>
      </c>
      <c r="J56" s="12">
        <f t="shared" si="5"/>
        <v>1560</v>
      </c>
      <c r="K56" s="5"/>
      <c r="L56" s="5"/>
      <c r="M56" s="5"/>
      <c r="N56" s="5"/>
      <c r="O56" s="5"/>
      <c r="P56" s="5"/>
      <c r="Q56" s="5"/>
      <c r="R56" s="5"/>
      <c r="S56" s="5">
        <v>0</v>
      </c>
      <c r="T56" s="5"/>
      <c r="U56" s="6"/>
      <c r="V56" s="6"/>
      <c r="W56" s="6"/>
      <c r="X56" s="6"/>
      <c r="Y56" s="5"/>
      <c r="Z56" s="5"/>
      <c r="AA56" s="5"/>
      <c r="AB56" s="5">
        <v>17</v>
      </c>
      <c r="AC56" s="5">
        <v>58</v>
      </c>
      <c r="AD56" s="5">
        <v>3</v>
      </c>
      <c r="AE56" s="5"/>
      <c r="AF56" s="5"/>
    </row>
    <row r="57" spans="1:32" ht="104.25" customHeight="1" x14ac:dyDescent="0.25">
      <c r="A57" s="5" t="s">
        <v>47</v>
      </c>
      <c r="B57" s="7" t="s">
        <v>154</v>
      </c>
      <c r="C57" s="7"/>
      <c r="D57" s="7"/>
      <c r="E57" s="5">
        <f t="shared" si="3"/>
        <v>14</v>
      </c>
      <c r="F57" s="7" t="s">
        <v>143</v>
      </c>
      <c r="G57" s="12">
        <v>40</v>
      </c>
      <c r="H57" s="12">
        <f t="shared" si="4"/>
        <v>560</v>
      </c>
      <c r="I57" s="12">
        <f t="shared" si="2"/>
        <v>16</v>
      </c>
      <c r="J57" s="12">
        <f t="shared" si="5"/>
        <v>224</v>
      </c>
      <c r="K57" s="5"/>
      <c r="L57" s="5"/>
      <c r="M57" s="5"/>
      <c r="N57" s="5"/>
      <c r="O57" s="5"/>
      <c r="P57" s="5"/>
      <c r="Q57" s="5"/>
      <c r="R57" s="5"/>
      <c r="S57" s="5">
        <v>0</v>
      </c>
      <c r="T57" s="5"/>
      <c r="U57" s="6"/>
      <c r="V57" s="6"/>
      <c r="W57" s="6"/>
      <c r="X57" s="6"/>
      <c r="Y57" s="5"/>
      <c r="Z57" s="5"/>
      <c r="AA57" s="5"/>
      <c r="AB57" s="5"/>
      <c r="AC57" s="5"/>
      <c r="AD57" s="5">
        <v>8</v>
      </c>
      <c r="AE57" s="5">
        <v>6</v>
      </c>
      <c r="AF57" s="5"/>
    </row>
    <row r="58" spans="1:32" ht="104.25" customHeight="1" x14ac:dyDescent="0.25">
      <c r="A58" s="5" t="s">
        <v>48</v>
      </c>
      <c r="B58" s="7" t="s">
        <v>154</v>
      </c>
      <c r="C58" s="7"/>
      <c r="D58" s="7"/>
      <c r="E58" s="5">
        <f t="shared" si="3"/>
        <v>19</v>
      </c>
      <c r="F58" s="7" t="s">
        <v>143</v>
      </c>
      <c r="G58" s="12">
        <v>30</v>
      </c>
      <c r="H58" s="12">
        <f t="shared" si="4"/>
        <v>570</v>
      </c>
      <c r="I58" s="12">
        <f t="shared" si="2"/>
        <v>12</v>
      </c>
      <c r="J58" s="12">
        <f t="shared" si="5"/>
        <v>228</v>
      </c>
      <c r="K58" s="5"/>
      <c r="L58" s="5"/>
      <c r="M58" s="5"/>
      <c r="N58" s="5"/>
      <c r="O58" s="5"/>
      <c r="P58" s="5"/>
      <c r="Q58" s="5"/>
      <c r="R58" s="5"/>
      <c r="S58" s="5">
        <v>0</v>
      </c>
      <c r="T58" s="5"/>
      <c r="U58" s="6"/>
      <c r="V58" s="6"/>
      <c r="W58" s="6"/>
      <c r="X58" s="6"/>
      <c r="Y58" s="5"/>
      <c r="Z58" s="5"/>
      <c r="AA58" s="5">
        <v>2</v>
      </c>
      <c r="AB58" s="5">
        <v>11</v>
      </c>
      <c r="AC58" s="5">
        <v>6</v>
      </c>
      <c r="AD58" s="5"/>
      <c r="AE58" s="5"/>
      <c r="AF58" s="5"/>
    </row>
    <row r="59" spans="1:32" ht="104.25" customHeight="1" x14ac:dyDescent="0.25">
      <c r="A59" s="5" t="s">
        <v>49</v>
      </c>
      <c r="B59" s="7" t="s">
        <v>154</v>
      </c>
      <c r="C59" s="7"/>
      <c r="D59" s="7"/>
      <c r="E59" s="5">
        <f t="shared" si="3"/>
        <v>24</v>
      </c>
      <c r="F59" s="7" t="s">
        <v>143</v>
      </c>
      <c r="G59" s="12">
        <v>45</v>
      </c>
      <c r="H59" s="12">
        <f t="shared" si="4"/>
        <v>1080</v>
      </c>
      <c r="I59" s="12">
        <f t="shared" si="2"/>
        <v>18</v>
      </c>
      <c r="J59" s="12">
        <f t="shared" si="5"/>
        <v>432</v>
      </c>
      <c r="K59" s="5"/>
      <c r="L59" s="5"/>
      <c r="M59" s="5"/>
      <c r="N59" s="5"/>
      <c r="O59" s="5"/>
      <c r="P59" s="5"/>
      <c r="Q59" s="5"/>
      <c r="R59" s="5"/>
      <c r="S59" s="5">
        <v>0</v>
      </c>
      <c r="T59" s="5"/>
      <c r="U59" s="6"/>
      <c r="V59" s="6"/>
      <c r="W59" s="6"/>
      <c r="X59" s="6"/>
      <c r="Y59" s="5"/>
      <c r="Z59" s="5"/>
      <c r="AA59" s="5"/>
      <c r="AB59" s="5"/>
      <c r="AC59" s="5">
        <v>24</v>
      </c>
      <c r="AD59" s="5"/>
      <c r="AE59" s="5"/>
      <c r="AF59" s="5"/>
    </row>
    <row r="60" spans="1:32" ht="104.25" customHeight="1" x14ac:dyDescent="0.25">
      <c r="A60" s="5" t="s">
        <v>50</v>
      </c>
      <c r="B60" s="7" t="s">
        <v>154</v>
      </c>
      <c r="C60" s="7"/>
      <c r="D60" s="7"/>
      <c r="E60" s="5">
        <f t="shared" si="3"/>
        <v>42</v>
      </c>
      <c r="F60" s="7" t="s">
        <v>143</v>
      </c>
      <c r="G60" s="12">
        <v>55</v>
      </c>
      <c r="H60" s="12">
        <f t="shared" si="4"/>
        <v>2310</v>
      </c>
      <c r="I60" s="12">
        <f t="shared" si="2"/>
        <v>22</v>
      </c>
      <c r="J60" s="12">
        <f t="shared" si="5"/>
        <v>924</v>
      </c>
      <c r="K60" s="5"/>
      <c r="L60" s="5"/>
      <c r="M60" s="5"/>
      <c r="N60" s="5"/>
      <c r="O60" s="5"/>
      <c r="P60" s="5"/>
      <c r="Q60" s="5"/>
      <c r="R60" s="5"/>
      <c r="S60" s="5">
        <v>0</v>
      </c>
      <c r="T60" s="5"/>
      <c r="U60" s="6"/>
      <c r="V60" s="6"/>
      <c r="W60" s="6"/>
      <c r="X60" s="6"/>
      <c r="Y60" s="5"/>
      <c r="Z60" s="5"/>
      <c r="AA60" s="5">
        <v>5</v>
      </c>
      <c r="AB60" s="5">
        <v>7</v>
      </c>
      <c r="AC60" s="5">
        <v>22</v>
      </c>
      <c r="AD60" s="5">
        <v>7</v>
      </c>
      <c r="AE60" s="5">
        <v>1</v>
      </c>
      <c r="AF60" s="5"/>
    </row>
    <row r="61" spans="1:32" ht="104.25" customHeight="1" x14ac:dyDescent="0.25">
      <c r="A61" s="5" t="s">
        <v>51</v>
      </c>
      <c r="B61" s="7" t="s">
        <v>154</v>
      </c>
      <c r="C61" s="7"/>
      <c r="D61" s="7"/>
      <c r="E61" s="5">
        <f t="shared" si="3"/>
        <v>75</v>
      </c>
      <c r="F61" s="7" t="s">
        <v>143</v>
      </c>
      <c r="G61" s="12">
        <v>70</v>
      </c>
      <c r="H61" s="12">
        <f t="shared" si="4"/>
        <v>5250</v>
      </c>
      <c r="I61" s="12">
        <f t="shared" si="2"/>
        <v>28</v>
      </c>
      <c r="J61" s="12">
        <f t="shared" si="5"/>
        <v>2100</v>
      </c>
      <c r="K61" s="5"/>
      <c r="L61" s="5"/>
      <c r="M61" s="5"/>
      <c r="N61" s="5"/>
      <c r="O61" s="5"/>
      <c r="P61" s="5"/>
      <c r="Q61" s="5"/>
      <c r="R61" s="5"/>
      <c r="S61" s="5">
        <v>0</v>
      </c>
      <c r="T61" s="5"/>
      <c r="U61" s="6"/>
      <c r="V61" s="6"/>
      <c r="W61" s="6"/>
      <c r="X61" s="6"/>
      <c r="Y61" s="6"/>
      <c r="Z61" s="5"/>
      <c r="AA61" s="5">
        <v>10</v>
      </c>
      <c r="AB61" s="5">
        <v>20</v>
      </c>
      <c r="AC61" s="5">
        <v>20</v>
      </c>
      <c r="AD61" s="5">
        <v>20</v>
      </c>
      <c r="AE61" s="5">
        <v>5</v>
      </c>
      <c r="AF61" s="5"/>
    </row>
    <row r="62" spans="1:32" ht="104.25" customHeight="1" x14ac:dyDescent="0.25">
      <c r="A62" s="5" t="s">
        <v>52</v>
      </c>
      <c r="B62" s="7" t="s">
        <v>154</v>
      </c>
      <c r="C62" s="7"/>
      <c r="D62" s="7"/>
      <c r="E62" s="5">
        <f t="shared" si="3"/>
        <v>99</v>
      </c>
      <c r="F62" s="7" t="s">
        <v>143</v>
      </c>
      <c r="G62" s="12">
        <v>90</v>
      </c>
      <c r="H62" s="12">
        <f t="shared" si="4"/>
        <v>8910</v>
      </c>
      <c r="I62" s="12">
        <f t="shared" si="2"/>
        <v>36</v>
      </c>
      <c r="J62" s="12">
        <f t="shared" si="5"/>
        <v>3564</v>
      </c>
      <c r="K62" s="5"/>
      <c r="L62" s="5"/>
      <c r="M62" s="5"/>
      <c r="N62" s="5"/>
      <c r="O62" s="5"/>
      <c r="P62" s="5"/>
      <c r="Q62" s="5"/>
      <c r="R62" s="5"/>
      <c r="S62" s="5">
        <v>0</v>
      </c>
      <c r="T62" s="5"/>
      <c r="U62" s="5">
        <v>4</v>
      </c>
      <c r="V62" s="5">
        <v>24</v>
      </c>
      <c r="W62" s="5">
        <v>29</v>
      </c>
      <c r="X62" s="5">
        <v>30</v>
      </c>
      <c r="Y62" s="5">
        <v>12</v>
      </c>
      <c r="Z62" s="5"/>
      <c r="AA62" s="5"/>
      <c r="AB62" s="5"/>
      <c r="AC62" s="5"/>
      <c r="AD62" s="5"/>
      <c r="AE62" s="5"/>
      <c r="AF62" s="5"/>
    </row>
    <row r="63" spans="1:32" ht="104.25" customHeight="1" x14ac:dyDescent="0.25">
      <c r="A63" s="5" t="s">
        <v>53</v>
      </c>
      <c r="B63" s="7" t="s">
        <v>154</v>
      </c>
      <c r="C63" s="7"/>
      <c r="D63" s="7"/>
      <c r="E63" s="5">
        <f t="shared" si="3"/>
        <v>4</v>
      </c>
      <c r="F63" s="7" t="s">
        <v>143</v>
      </c>
      <c r="G63" s="12">
        <v>60</v>
      </c>
      <c r="H63" s="12">
        <f t="shared" si="4"/>
        <v>240</v>
      </c>
      <c r="I63" s="12">
        <f t="shared" si="2"/>
        <v>24</v>
      </c>
      <c r="J63" s="12">
        <f t="shared" si="5"/>
        <v>96</v>
      </c>
      <c r="K63" s="5"/>
      <c r="L63" s="5"/>
      <c r="M63" s="5"/>
      <c r="N63" s="5"/>
      <c r="O63" s="5"/>
      <c r="P63" s="5"/>
      <c r="Q63" s="5"/>
      <c r="R63" s="5"/>
      <c r="S63" s="5">
        <v>0</v>
      </c>
      <c r="T63" s="5"/>
      <c r="U63" s="6"/>
      <c r="V63" s="6"/>
      <c r="W63" s="6"/>
      <c r="X63" s="6"/>
      <c r="Y63" s="6"/>
      <c r="Z63" s="5"/>
      <c r="AA63" s="5"/>
      <c r="AB63" s="5"/>
      <c r="AC63" s="5">
        <v>2</v>
      </c>
      <c r="AD63" s="5"/>
      <c r="AE63" s="5">
        <v>2</v>
      </c>
      <c r="AF63" s="5"/>
    </row>
    <row r="64" spans="1:32" ht="104.25" customHeight="1" x14ac:dyDescent="0.25">
      <c r="A64" s="5" t="s">
        <v>53</v>
      </c>
      <c r="B64" s="7" t="s">
        <v>154</v>
      </c>
      <c r="C64" s="7"/>
      <c r="D64" s="7"/>
      <c r="E64" s="5">
        <f t="shared" si="3"/>
        <v>16</v>
      </c>
      <c r="F64" s="7" t="s">
        <v>143</v>
      </c>
      <c r="G64" s="12">
        <v>60</v>
      </c>
      <c r="H64" s="12">
        <f t="shared" si="4"/>
        <v>960</v>
      </c>
      <c r="I64" s="12">
        <f t="shared" si="2"/>
        <v>24</v>
      </c>
      <c r="J64" s="12">
        <f t="shared" si="5"/>
        <v>384</v>
      </c>
      <c r="K64" s="5"/>
      <c r="L64" s="5"/>
      <c r="M64" s="5"/>
      <c r="N64" s="5"/>
      <c r="O64" s="5"/>
      <c r="P64" s="5"/>
      <c r="Q64" s="5"/>
      <c r="R64" s="5"/>
      <c r="S64" s="5">
        <v>0</v>
      </c>
      <c r="T64" s="5"/>
      <c r="U64" s="6"/>
      <c r="V64" s="6"/>
      <c r="W64" s="6"/>
      <c r="X64" s="6"/>
      <c r="Y64" s="6"/>
      <c r="Z64" s="5"/>
      <c r="AA64" s="5">
        <v>2</v>
      </c>
      <c r="AB64" s="5">
        <v>2</v>
      </c>
      <c r="AC64" s="5">
        <v>4</v>
      </c>
      <c r="AD64" s="5">
        <v>6</v>
      </c>
      <c r="AE64" s="5">
        <v>2</v>
      </c>
      <c r="AF64" s="5"/>
    </row>
    <row r="65" spans="1:32" ht="104.25" customHeight="1" x14ac:dyDescent="0.25">
      <c r="A65" s="5" t="s">
        <v>54</v>
      </c>
      <c r="B65" s="7" t="s">
        <v>154</v>
      </c>
      <c r="C65" s="7"/>
      <c r="D65" s="7"/>
      <c r="E65" s="5">
        <f t="shared" si="3"/>
        <v>3</v>
      </c>
      <c r="F65" s="7" t="s">
        <v>143</v>
      </c>
      <c r="G65" s="12">
        <v>60</v>
      </c>
      <c r="H65" s="12">
        <f t="shared" si="4"/>
        <v>180</v>
      </c>
      <c r="I65" s="12">
        <f t="shared" si="2"/>
        <v>24</v>
      </c>
      <c r="J65" s="12">
        <f t="shared" si="5"/>
        <v>72</v>
      </c>
      <c r="K65" s="5"/>
      <c r="L65" s="5"/>
      <c r="M65" s="5"/>
      <c r="N65" s="5"/>
      <c r="O65" s="5"/>
      <c r="P65" s="5"/>
      <c r="Q65" s="5"/>
      <c r="R65" s="5"/>
      <c r="S65" s="5">
        <v>0</v>
      </c>
      <c r="T65" s="5"/>
      <c r="U65" s="6"/>
      <c r="V65" s="6"/>
      <c r="W65" s="6"/>
      <c r="X65" s="6"/>
      <c r="Y65" s="6"/>
      <c r="Z65" s="5"/>
      <c r="AA65" s="5"/>
      <c r="AB65" s="5"/>
      <c r="AC65" s="5">
        <v>1</v>
      </c>
      <c r="AD65" s="5">
        <v>2</v>
      </c>
      <c r="AE65" s="5"/>
      <c r="AF65" s="5"/>
    </row>
    <row r="66" spans="1:32" ht="104.25" customHeight="1" x14ac:dyDescent="0.25">
      <c r="A66" s="5" t="s">
        <v>54</v>
      </c>
      <c r="B66" s="7" t="s">
        <v>154</v>
      </c>
      <c r="C66" s="7"/>
      <c r="D66" s="7"/>
      <c r="E66" s="5">
        <f t="shared" si="3"/>
        <v>7</v>
      </c>
      <c r="F66" s="7" t="s">
        <v>143</v>
      </c>
      <c r="G66" s="12">
        <v>60</v>
      </c>
      <c r="H66" s="12">
        <f t="shared" si="4"/>
        <v>420</v>
      </c>
      <c r="I66" s="12">
        <f t="shared" si="2"/>
        <v>24</v>
      </c>
      <c r="J66" s="12">
        <f t="shared" si="5"/>
        <v>168</v>
      </c>
      <c r="K66" s="5"/>
      <c r="L66" s="5"/>
      <c r="M66" s="5"/>
      <c r="N66" s="5"/>
      <c r="O66" s="5"/>
      <c r="P66" s="5"/>
      <c r="Q66" s="5"/>
      <c r="R66" s="5"/>
      <c r="S66" s="5">
        <v>0</v>
      </c>
      <c r="T66" s="5"/>
      <c r="U66" s="6"/>
      <c r="V66" s="6"/>
      <c r="W66" s="6"/>
      <c r="X66" s="6"/>
      <c r="Y66" s="6"/>
      <c r="Z66" s="5"/>
      <c r="AA66" s="5"/>
      <c r="AB66" s="5">
        <v>1</v>
      </c>
      <c r="AC66" s="5">
        <v>3</v>
      </c>
      <c r="AD66" s="5">
        <v>3</v>
      </c>
      <c r="AE66" s="5"/>
      <c r="AF66" s="5"/>
    </row>
    <row r="67" spans="1:32" ht="104.25" customHeight="1" x14ac:dyDescent="0.25">
      <c r="A67" s="5" t="s">
        <v>55</v>
      </c>
      <c r="B67" s="7" t="s">
        <v>154</v>
      </c>
      <c r="C67" s="7"/>
      <c r="D67" s="7"/>
      <c r="E67" s="5">
        <f t="shared" ref="E67:E98" si="6">SUM(K67:AF67)</f>
        <v>4</v>
      </c>
      <c r="F67" s="7" t="s">
        <v>143</v>
      </c>
      <c r="G67" s="12">
        <v>85</v>
      </c>
      <c r="H67" s="12">
        <f t="shared" si="4"/>
        <v>340</v>
      </c>
      <c r="I67" s="12">
        <f t="shared" si="2"/>
        <v>34</v>
      </c>
      <c r="J67" s="12">
        <f t="shared" si="5"/>
        <v>136</v>
      </c>
      <c r="K67" s="5"/>
      <c r="L67" s="5"/>
      <c r="M67" s="5"/>
      <c r="N67" s="5"/>
      <c r="O67" s="5"/>
      <c r="P67" s="5"/>
      <c r="Q67" s="5"/>
      <c r="R67" s="5"/>
      <c r="S67" s="5">
        <v>0</v>
      </c>
      <c r="T67" s="5"/>
      <c r="U67" s="6"/>
      <c r="V67" s="6"/>
      <c r="W67" s="6"/>
      <c r="X67" s="6"/>
      <c r="Y67" s="6"/>
      <c r="Z67" s="5"/>
      <c r="AA67" s="5">
        <v>1</v>
      </c>
      <c r="AB67" s="5">
        <v>1</v>
      </c>
      <c r="AC67" s="5">
        <v>1</v>
      </c>
      <c r="AD67" s="5">
        <v>1</v>
      </c>
      <c r="AE67" s="5"/>
      <c r="AF67" s="5"/>
    </row>
    <row r="68" spans="1:32" ht="104.25" customHeight="1" x14ac:dyDescent="0.25">
      <c r="A68" s="5" t="s">
        <v>55</v>
      </c>
      <c r="B68" s="7" t="s">
        <v>154</v>
      </c>
      <c r="C68" s="7"/>
      <c r="D68" s="7"/>
      <c r="E68" s="5">
        <f t="shared" si="6"/>
        <v>5</v>
      </c>
      <c r="F68" s="7" t="s">
        <v>143</v>
      </c>
      <c r="G68" s="12">
        <v>85</v>
      </c>
      <c r="H68" s="12">
        <f t="shared" si="4"/>
        <v>425</v>
      </c>
      <c r="I68" s="12">
        <f t="shared" si="2"/>
        <v>34</v>
      </c>
      <c r="J68" s="12">
        <f t="shared" si="5"/>
        <v>170</v>
      </c>
      <c r="K68" s="5"/>
      <c r="L68" s="5"/>
      <c r="M68" s="5"/>
      <c r="N68" s="5"/>
      <c r="O68" s="5"/>
      <c r="P68" s="5"/>
      <c r="Q68" s="5"/>
      <c r="R68" s="5"/>
      <c r="S68" s="5">
        <v>0</v>
      </c>
      <c r="T68" s="5"/>
      <c r="U68" s="6"/>
      <c r="V68" s="6"/>
      <c r="W68" s="6"/>
      <c r="X68" s="6"/>
      <c r="Y68" s="6"/>
      <c r="Z68" s="5"/>
      <c r="AA68" s="5"/>
      <c r="AB68" s="5"/>
      <c r="AC68" s="5">
        <v>2</v>
      </c>
      <c r="AD68" s="5">
        <v>2</v>
      </c>
      <c r="AE68" s="5">
        <v>1</v>
      </c>
      <c r="AF68" s="5"/>
    </row>
    <row r="69" spans="1:32" ht="104.25" customHeight="1" x14ac:dyDescent="0.25">
      <c r="A69" s="5" t="s">
        <v>55</v>
      </c>
      <c r="B69" s="7" t="s">
        <v>154</v>
      </c>
      <c r="C69" s="7"/>
      <c r="D69" s="7"/>
      <c r="E69" s="5">
        <f t="shared" si="6"/>
        <v>5</v>
      </c>
      <c r="F69" s="7" t="s">
        <v>143</v>
      </c>
      <c r="G69" s="12">
        <v>85</v>
      </c>
      <c r="H69" s="12">
        <f t="shared" si="4"/>
        <v>425</v>
      </c>
      <c r="I69" s="12">
        <f t="shared" si="2"/>
        <v>34</v>
      </c>
      <c r="J69" s="12">
        <f t="shared" si="5"/>
        <v>170</v>
      </c>
      <c r="K69" s="5"/>
      <c r="L69" s="5"/>
      <c r="M69" s="5"/>
      <c r="N69" s="5"/>
      <c r="O69" s="5"/>
      <c r="P69" s="5"/>
      <c r="Q69" s="5"/>
      <c r="R69" s="5"/>
      <c r="S69" s="5">
        <v>0</v>
      </c>
      <c r="T69" s="5"/>
      <c r="U69" s="6"/>
      <c r="V69" s="6"/>
      <c r="W69" s="6"/>
      <c r="X69" s="6"/>
      <c r="Y69" s="6"/>
      <c r="Z69" s="5"/>
      <c r="AA69" s="5"/>
      <c r="AB69" s="5">
        <v>2</v>
      </c>
      <c r="AC69" s="5">
        <v>2</v>
      </c>
      <c r="AD69" s="5">
        <v>1</v>
      </c>
      <c r="AE69" s="5"/>
      <c r="AF69" s="5"/>
    </row>
    <row r="70" spans="1:32" ht="104.25" customHeight="1" x14ac:dyDescent="0.25">
      <c r="A70" s="5" t="s">
        <v>56</v>
      </c>
      <c r="B70" s="7" t="s">
        <v>154</v>
      </c>
      <c r="C70" s="7"/>
      <c r="D70" s="7"/>
      <c r="E70" s="5">
        <f t="shared" si="6"/>
        <v>64</v>
      </c>
      <c r="F70" s="7" t="s">
        <v>143</v>
      </c>
      <c r="G70" s="12">
        <v>70</v>
      </c>
      <c r="H70" s="12">
        <f t="shared" si="4"/>
        <v>4480</v>
      </c>
      <c r="I70" s="12">
        <f t="shared" si="2"/>
        <v>28</v>
      </c>
      <c r="J70" s="12">
        <f t="shared" si="5"/>
        <v>1792</v>
      </c>
      <c r="K70" s="5"/>
      <c r="L70" s="5"/>
      <c r="M70" s="5"/>
      <c r="N70" s="5"/>
      <c r="O70" s="5"/>
      <c r="P70" s="5"/>
      <c r="Q70" s="5"/>
      <c r="R70" s="5"/>
      <c r="S70" s="5">
        <v>0</v>
      </c>
      <c r="T70" s="5"/>
      <c r="U70" s="6"/>
      <c r="V70" s="6"/>
      <c r="W70" s="6"/>
      <c r="X70" s="6"/>
      <c r="Y70" s="6"/>
      <c r="Z70" s="5"/>
      <c r="AA70" s="5">
        <v>16</v>
      </c>
      <c r="AB70" s="5">
        <v>14</v>
      </c>
      <c r="AC70" s="5">
        <v>15</v>
      </c>
      <c r="AD70" s="5">
        <v>11</v>
      </c>
      <c r="AE70" s="5">
        <v>8</v>
      </c>
      <c r="AF70" s="5"/>
    </row>
    <row r="71" spans="1:32" ht="104.25" customHeight="1" x14ac:dyDescent="0.25">
      <c r="A71" s="5" t="s">
        <v>57</v>
      </c>
      <c r="B71" s="7" t="s">
        <v>154</v>
      </c>
      <c r="C71" s="7"/>
      <c r="D71" s="7"/>
      <c r="E71" s="5">
        <f t="shared" si="6"/>
        <v>13</v>
      </c>
      <c r="F71" s="7" t="s">
        <v>143</v>
      </c>
      <c r="G71" s="12">
        <v>50</v>
      </c>
      <c r="H71" s="12">
        <f t="shared" si="4"/>
        <v>650</v>
      </c>
      <c r="I71" s="12">
        <f t="shared" si="2"/>
        <v>20</v>
      </c>
      <c r="J71" s="12">
        <f t="shared" si="5"/>
        <v>260</v>
      </c>
      <c r="K71" s="5"/>
      <c r="L71" s="5"/>
      <c r="M71" s="5"/>
      <c r="N71" s="5"/>
      <c r="O71" s="5"/>
      <c r="P71" s="5"/>
      <c r="Q71" s="5"/>
      <c r="R71" s="5"/>
      <c r="S71" s="5">
        <v>0</v>
      </c>
      <c r="T71" s="5"/>
      <c r="U71" s="6"/>
      <c r="V71" s="6"/>
      <c r="W71" s="6"/>
      <c r="X71" s="6"/>
      <c r="Y71" s="6"/>
      <c r="Z71" s="5"/>
      <c r="AA71" s="5">
        <v>2</v>
      </c>
      <c r="AB71" s="5">
        <v>2</v>
      </c>
      <c r="AC71" s="5">
        <v>4</v>
      </c>
      <c r="AD71" s="5">
        <v>4</v>
      </c>
      <c r="AE71" s="5">
        <v>1</v>
      </c>
      <c r="AF71" s="5"/>
    </row>
    <row r="72" spans="1:32" ht="104.25" customHeight="1" x14ac:dyDescent="0.25">
      <c r="A72" s="5" t="s">
        <v>57</v>
      </c>
      <c r="B72" s="7" t="s">
        <v>154</v>
      </c>
      <c r="C72" s="7"/>
      <c r="D72" s="7"/>
      <c r="E72" s="5">
        <f t="shared" si="6"/>
        <v>11</v>
      </c>
      <c r="F72" s="7" t="s">
        <v>143</v>
      </c>
      <c r="G72" s="12">
        <v>50</v>
      </c>
      <c r="H72" s="12">
        <f t="shared" si="4"/>
        <v>550</v>
      </c>
      <c r="I72" s="12">
        <f t="shared" si="2"/>
        <v>20</v>
      </c>
      <c r="J72" s="12">
        <f t="shared" si="5"/>
        <v>220</v>
      </c>
      <c r="K72" s="5"/>
      <c r="L72" s="5"/>
      <c r="M72" s="5"/>
      <c r="N72" s="5"/>
      <c r="O72" s="5"/>
      <c r="P72" s="5"/>
      <c r="Q72" s="5"/>
      <c r="R72" s="5"/>
      <c r="S72" s="5">
        <v>0</v>
      </c>
      <c r="T72" s="5"/>
      <c r="U72" s="6"/>
      <c r="V72" s="6"/>
      <c r="W72" s="6"/>
      <c r="X72" s="6"/>
      <c r="Y72" s="6"/>
      <c r="Z72" s="5"/>
      <c r="AA72" s="5">
        <v>1</v>
      </c>
      <c r="AB72" s="5">
        <v>1</v>
      </c>
      <c r="AC72" s="5">
        <v>4</v>
      </c>
      <c r="AD72" s="5">
        <v>3</v>
      </c>
      <c r="AE72" s="5">
        <v>2</v>
      </c>
      <c r="AF72" s="5"/>
    </row>
    <row r="73" spans="1:32" ht="104.25" customHeight="1" x14ac:dyDescent="0.25">
      <c r="A73" s="5" t="s">
        <v>58</v>
      </c>
      <c r="B73" s="7" t="s">
        <v>154</v>
      </c>
      <c r="C73" s="7"/>
      <c r="D73" s="7"/>
      <c r="E73" s="5">
        <f t="shared" si="6"/>
        <v>67</v>
      </c>
      <c r="F73" s="7" t="s">
        <v>128</v>
      </c>
      <c r="G73" s="12">
        <v>150</v>
      </c>
      <c r="H73" s="12">
        <f t="shared" si="4"/>
        <v>10050</v>
      </c>
      <c r="I73" s="12">
        <f t="shared" si="2"/>
        <v>60</v>
      </c>
      <c r="J73" s="12">
        <f t="shared" si="5"/>
        <v>4020</v>
      </c>
      <c r="K73" s="5"/>
      <c r="L73" s="5"/>
      <c r="M73" s="5"/>
      <c r="N73" s="5"/>
      <c r="O73" s="5"/>
      <c r="P73" s="5"/>
      <c r="Q73" s="5"/>
      <c r="R73" s="5"/>
      <c r="S73" s="5">
        <v>0</v>
      </c>
      <c r="T73" s="5"/>
      <c r="U73" s="6"/>
      <c r="V73" s="6"/>
      <c r="W73" s="6"/>
      <c r="X73" s="5"/>
      <c r="Y73" s="5"/>
      <c r="Z73" s="5"/>
      <c r="AA73" s="5">
        <v>7</v>
      </c>
      <c r="AB73" s="5">
        <v>20</v>
      </c>
      <c r="AC73" s="5">
        <v>20</v>
      </c>
      <c r="AD73" s="5">
        <v>20</v>
      </c>
      <c r="AE73" s="5"/>
      <c r="AF73" s="5"/>
    </row>
    <row r="74" spans="1:32" ht="104.25" customHeight="1" x14ac:dyDescent="0.25">
      <c r="A74" s="5" t="s">
        <v>59</v>
      </c>
      <c r="B74" s="7" t="s">
        <v>154</v>
      </c>
      <c r="C74" s="7"/>
      <c r="D74" s="7"/>
      <c r="E74" s="5">
        <f t="shared" si="6"/>
        <v>85</v>
      </c>
      <c r="F74" s="7" t="s">
        <v>128</v>
      </c>
      <c r="G74" s="12">
        <v>100</v>
      </c>
      <c r="H74" s="12">
        <f t="shared" ref="H74:H105" si="7">+G74*E74</f>
        <v>8500</v>
      </c>
      <c r="I74" s="12">
        <f t="shared" si="2"/>
        <v>40</v>
      </c>
      <c r="J74" s="12">
        <f t="shared" ref="J74:J105" si="8">+I74*E74</f>
        <v>3400</v>
      </c>
      <c r="K74" s="5"/>
      <c r="L74" s="5"/>
      <c r="M74" s="5"/>
      <c r="N74" s="5"/>
      <c r="O74" s="5"/>
      <c r="P74" s="5"/>
      <c r="Q74" s="5"/>
      <c r="R74" s="5"/>
      <c r="S74" s="5">
        <v>0</v>
      </c>
      <c r="T74" s="5"/>
      <c r="U74" s="6"/>
      <c r="V74" s="6"/>
      <c r="W74" s="6"/>
      <c r="X74" s="6"/>
      <c r="Y74" s="6"/>
      <c r="Z74" s="5"/>
      <c r="AA74" s="5">
        <v>15</v>
      </c>
      <c r="AB74" s="5">
        <v>26</v>
      </c>
      <c r="AC74" s="5">
        <v>24</v>
      </c>
      <c r="AD74" s="5">
        <v>15</v>
      </c>
      <c r="AE74" s="5">
        <v>5</v>
      </c>
      <c r="AF74" s="5"/>
    </row>
    <row r="75" spans="1:32" ht="104.25" customHeight="1" x14ac:dyDescent="0.25">
      <c r="A75" s="5" t="s">
        <v>59</v>
      </c>
      <c r="B75" s="7" t="s">
        <v>154</v>
      </c>
      <c r="C75" s="7"/>
      <c r="D75" s="7"/>
      <c r="E75" s="5">
        <f t="shared" si="6"/>
        <v>60</v>
      </c>
      <c r="F75" s="7" t="s">
        <v>128</v>
      </c>
      <c r="G75" s="12">
        <v>100</v>
      </c>
      <c r="H75" s="12">
        <f t="shared" si="7"/>
        <v>6000</v>
      </c>
      <c r="I75" s="12">
        <f t="shared" ref="I75:I138" si="9">+G75/2.5</f>
        <v>40</v>
      </c>
      <c r="J75" s="12">
        <f t="shared" si="8"/>
        <v>2400</v>
      </c>
      <c r="K75" s="5"/>
      <c r="L75" s="5"/>
      <c r="M75" s="5"/>
      <c r="N75" s="5"/>
      <c r="O75" s="5"/>
      <c r="P75" s="5"/>
      <c r="Q75" s="5"/>
      <c r="R75" s="5"/>
      <c r="S75" s="5">
        <v>0</v>
      </c>
      <c r="T75" s="5"/>
      <c r="U75" s="6"/>
      <c r="V75" s="6"/>
      <c r="W75" s="6"/>
      <c r="X75" s="6"/>
      <c r="Y75" s="6"/>
      <c r="Z75" s="5"/>
      <c r="AA75" s="5">
        <v>11</v>
      </c>
      <c r="AB75" s="5">
        <v>17</v>
      </c>
      <c r="AC75" s="5">
        <v>17</v>
      </c>
      <c r="AD75" s="5">
        <v>10</v>
      </c>
      <c r="AE75" s="5">
        <v>5</v>
      </c>
      <c r="AF75" s="5"/>
    </row>
    <row r="76" spans="1:32" ht="104.25" customHeight="1" x14ac:dyDescent="0.25">
      <c r="A76" s="5" t="s">
        <v>60</v>
      </c>
      <c r="B76" s="7" t="s">
        <v>154</v>
      </c>
      <c r="C76" s="7"/>
      <c r="D76" s="7"/>
      <c r="E76" s="5">
        <f t="shared" si="6"/>
        <v>4</v>
      </c>
      <c r="F76" s="7" t="s">
        <v>128</v>
      </c>
      <c r="G76" s="12">
        <v>120</v>
      </c>
      <c r="H76" s="12">
        <f t="shared" si="7"/>
        <v>480</v>
      </c>
      <c r="I76" s="12">
        <f t="shared" si="9"/>
        <v>48</v>
      </c>
      <c r="J76" s="12">
        <f t="shared" si="8"/>
        <v>192</v>
      </c>
      <c r="K76" s="5"/>
      <c r="L76" s="5"/>
      <c r="M76" s="5"/>
      <c r="N76" s="5"/>
      <c r="O76" s="5"/>
      <c r="P76" s="5"/>
      <c r="Q76" s="5"/>
      <c r="R76" s="5"/>
      <c r="S76" s="5">
        <v>0</v>
      </c>
      <c r="T76" s="5"/>
      <c r="U76" s="6"/>
      <c r="V76" s="6"/>
      <c r="W76" s="6"/>
      <c r="X76" s="6"/>
      <c r="Y76" s="6"/>
      <c r="Z76" s="5"/>
      <c r="AA76" s="5"/>
      <c r="AB76" s="5"/>
      <c r="AC76" s="5">
        <v>1</v>
      </c>
      <c r="AD76" s="5">
        <v>1</v>
      </c>
      <c r="AE76" s="5">
        <v>2</v>
      </c>
      <c r="AF76" s="5"/>
    </row>
    <row r="77" spans="1:32" ht="104.25" customHeight="1" x14ac:dyDescent="0.25">
      <c r="A77" s="5" t="s">
        <v>61</v>
      </c>
      <c r="B77" s="7" t="s">
        <v>154</v>
      </c>
      <c r="C77" s="7"/>
      <c r="D77" s="7"/>
      <c r="E77" s="5">
        <f t="shared" si="6"/>
        <v>81</v>
      </c>
      <c r="F77" s="7" t="s">
        <v>134</v>
      </c>
      <c r="G77" s="12">
        <v>140</v>
      </c>
      <c r="H77" s="12">
        <f t="shared" si="7"/>
        <v>11340</v>
      </c>
      <c r="I77" s="12">
        <f t="shared" si="9"/>
        <v>56</v>
      </c>
      <c r="J77" s="12">
        <f t="shared" si="8"/>
        <v>4536</v>
      </c>
      <c r="K77" s="5"/>
      <c r="L77" s="5"/>
      <c r="M77" s="5"/>
      <c r="N77" s="5"/>
      <c r="O77" s="5"/>
      <c r="P77" s="5"/>
      <c r="Q77" s="5"/>
      <c r="R77" s="5"/>
      <c r="S77" s="5">
        <v>0</v>
      </c>
      <c r="T77" s="5"/>
      <c r="U77" s="6"/>
      <c r="V77" s="6"/>
      <c r="W77" s="6"/>
      <c r="X77" s="6"/>
      <c r="Y77" s="6"/>
      <c r="Z77" s="5"/>
      <c r="AA77" s="5">
        <v>12</v>
      </c>
      <c r="AB77" s="5">
        <v>27</v>
      </c>
      <c r="AC77" s="5">
        <v>25</v>
      </c>
      <c r="AD77" s="5">
        <v>7</v>
      </c>
      <c r="AE77" s="5">
        <v>10</v>
      </c>
      <c r="AF77" s="5"/>
    </row>
    <row r="78" spans="1:32" ht="104.25" customHeight="1" x14ac:dyDescent="0.25">
      <c r="A78" s="5" t="s">
        <v>62</v>
      </c>
      <c r="B78" s="7" t="s">
        <v>154</v>
      </c>
      <c r="C78" s="7"/>
      <c r="D78" s="7"/>
      <c r="E78" s="5">
        <f t="shared" si="6"/>
        <v>19</v>
      </c>
      <c r="F78" s="7" t="s">
        <v>134</v>
      </c>
      <c r="G78" s="12">
        <v>120</v>
      </c>
      <c r="H78" s="12">
        <f t="shared" si="7"/>
        <v>2280</v>
      </c>
      <c r="I78" s="12">
        <f t="shared" si="9"/>
        <v>48</v>
      </c>
      <c r="J78" s="12">
        <f t="shared" si="8"/>
        <v>912</v>
      </c>
      <c r="K78" s="5"/>
      <c r="L78" s="5"/>
      <c r="M78" s="5"/>
      <c r="N78" s="5"/>
      <c r="O78" s="5"/>
      <c r="P78" s="5"/>
      <c r="Q78" s="5"/>
      <c r="R78" s="5"/>
      <c r="S78" s="5">
        <v>0</v>
      </c>
      <c r="T78" s="5"/>
      <c r="U78" s="6"/>
      <c r="V78" s="6"/>
      <c r="W78" s="6"/>
      <c r="X78" s="6"/>
      <c r="Y78" s="6"/>
      <c r="Z78" s="5"/>
      <c r="AA78" s="5">
        <v>5</v>
      </c>
      <c r="AB78" s="5">
        <v>3</v>
      </c>
      <c r="AC78" s="5">
        <v>3</v>
      </c>
      <c r="AD78" s="5">
        <v>6</v>
      </c>
      <c r="AE78" s="5">
        <v>2</v>
      </c>
      <c r="AF78" s="5"/>
    </row>
    <row r="79" spans="1:32" ht="104.25" customHeight="1" x14ac:dyDescent="0.25">
      <c r="A79" s="5" t="s">
        <v>62</v>
      </c>
      <c r="B79" s="7" t="s">
        <v>154</v>
      </c>
      <c r="C79" s="7"/>
      <c r="D79" s="7"/>
      <c r="E79" s="5">
        <f t="shared" si="6"/>
        <v>21</v>
      </c>
      <c r="F79" s="7" t="s">
        <v>134</v>
      </c>
      <c r="G79" s="12">
        <v>120</v>
      </c>
      <c r="H79" s="12">
        <f t="shared" si="7"/>
        <v>2520</v>
      </c>
      <c r="I79" s="12">
        <f t="shared" si="9"/>
        <v>48</v>
      </c>
      <c r="J79" s="12">
        <f t="shared" si="8"/>
        <v>1008</v>
      </c>
      <c r="K79" s="5"/>
      <c r="L79" s="5"/>
      <c r="M79" s="5"/>
      <c r="N79" s="5"/>
      <c r="O79" s="5"/>
      <c r="P79" s="5"/>
      <c r="Q79" s="5"/>
      <c r="R79" s="5"/>
      <c r="S79" s="5">
        <v>0</v>
      </c>
      <c r="T79" s="5"/>
      <c r="U79" s="6"/>
      <c r="V79" s="6"/>
      <c r="W79" s="6"/>
      <c r="X79" s="6"/>
      <c r="Y79" s="6"/>
      <c r="Z79" s="5"/>
      <c r="AA79" s="5">
        <v>5</v>
      </c>
      <c r="AB79" s="5">
        <v>5</v>
      </c>
      <c r="AC79" s="5">
        <v>6</v>
      </c>
      <c r="AD79" s="5">
        <v>3</v>
      </c>
      <c r="AE79" s="5">
        <v>2</v>
      </c>
      <c r="AF79" s="5"/>
    </row>
    <row r="80" spans="1:32" ht="104.25" customHeight="1" x14ac:dyDescent="0.25">
      <c r="A80" s="5" t="s">
        <v>63</v>
      </c>
      <c r="B80" s="7" t="s">
        <v>154</v>
      </c>
      <c r="C80" s="7"/>
      <c r="D80" s="7"/>
      <c r="E80" s="5">
        <f t="shared" si="6"/>
        <v>18</v>
      </c>
      <c r="F80" s="7" t="s">
        <v>135</v>
      </c>
      <c r="G80" s="12">
        <v>180</v>
      </c>
      <c r="H80" s="12">
        <f t="shared" si="7"/>
        <v>3240</v>
      </c>
      <c r="I80" s="12">
        <f t="shared" si="9"/>
        <v>72</v>
      </c>
      <c r="J80" s="12">
        <f t="shared" si="8"/>
        <v>1296</v>
      </c>
      <c r="K80" s="5"/>
      <c r="L80" s="5"/>
      <c r="M80" s="5"/>
      <c r="N80" s="5"/>
      <c r="O80" s="5"/>
      <c r="P80" s="5"/>
      <c r="Q80" s="5"/>
      <c r="R80" s="5"/>
      <c r="S80" s="5">
        <v>0</v>
      </c>
      <c r="T80" s="5"/>
      <c r="U80" s="6"/>
      <c r="V80" s="6"/>
      <c r="W80" s="6"/>
      <c r="X80" s="6"/>
      <c r="Y80" s="6"/>
      <c r="Z80" s="5"/>
      <c r="AA80" s="5">
        <v>10</v>
      </c>
      <c r="AB80" s="5">
        <v>6</v>
      </c>
      <c r="AC80" s="5">
        <v>1</v>
      </c>
      <c r="AD80" s="5">
        <v>1</v>
      </c>
      <c r="AE80" s="5"/>
      <c r="AF80" s="5"/>
    </row>
    <row r="81" spans="1:32" ht="104.25" customHeight="1" x14ac:dyDescent="0.25">
      <c r="A81" s="5" t="s">
        <v>64</v>
      </c>
      <c r="B81" s="7" t="s">
        <v>154</v>
      </c>
      <c r="C81" s="7"/>
      <c r="D81" s="7"/>
      <c r="E81" s="5">
        <f t="shared" si="6"/>
        <v>56</v>
      </c>
      <c r="F81" s="7" t="s">
        <v>135</v>
      </c>
      <c r="G81" s="12">
        <v>130</v>
      </c>
      <c r="H81" s="12">
        <f t="shared" si="7"/>
        <v>7280</v>
      </c>
      <c r="I81" s="12">
        <f t="shared" si="9"/>
        <v>52</v>
      </c>
      <c r="J81" s="12">
        <f t="shared" si="8"/>
        <v>2912</v>
      </c>
      <c r="K81" s="5"/>
      <c r="L81" s="5"/>
      <c r="M81" s="5"/>
      <c r="N81" s="5"/>
      <c r="O81" s="5"/>
      <c r="P81" s="5"/>
      <c r="Q81" s="5"/>
      <c r="R81" s="5"/>
      <c r="S81" s="5">
        <v>0</v>
      </c>
      <c r="T81" s="5"/>
      <c r="U81" s="6"/>
      <c r="V81" s="6"/>
      <c r="W81" s="6"/>
      <c r="X81" s="6"/>
      <c r="Y81" s="6"/>
      <c r="Z81" s="5"/>
      <c r="AA81" s="5">
        <v>10</v>
      </c>
      <c r="AB81" s="5">
        <v>17</v>
      </c>
      <c r="AC81" s="5">
        <v>23</v>
      </c>
      <c r="AD81" s="5">
        <v>6</v>
      </c>
      <c r="AE81" s="5"/>
      <c r="AF81" s="5"/>
    </row>
    <row r="82" spans="1:32" ht="104.25" customHeight="1" x14ac:dyDescent="0.25">
      <c r="A82" s="5" t="s">
        <v>64</v>
      </c>
      <c r="B82" s="7" t="s">
        <v>154</v>
      </c>
      <c r="C82" s="7"/>
      <c r="D82" s="7"/>
      <c r="E82" s="5">
        <f t="shared" si="6"/>
        <v>16</v>
      </c>
      <c r="F82" s="7" t="s">
        <v>135</v>
      </c>
      <c r="G82" s="12">
        <v>130</v>
      </c>
      <c r="H82" s="12">
        <f t="shared" si="7"/>
        <v>2080</v>
      </c>
      <c r="I82" s="12">
        <f t="shared" si="9"/>
        <v>52</v>
      </c>
      <c r="J82" s="12">
        <f t="shared" si="8"/>
        <v>832</v>
      </c>
      <c r="K82" s="5"/>
      <c r="L82" s="5"/>
      <c r="M82" s="5"/>
      <c r="N82" s="5"/>
      <c r="O82" s="5"/>
      <c r="P82" s="5"/>
      <c r="Q82" s="5"/>
      <c r="R82" s="5"/>
      <c r="S82" s="5">
        <v>0</v>
      </c>
      <c r="T82" s="5"/>
      <c r="U82" s="6"/>
      <c r="V82" s="6"/>
      <c r="W82" s="6"/>
      <c r="X82" s="6"/>
      <c r="Y82" s="6"/>
      <c r="Z82" s="5"/>
      <c r="AA82" s="5"/>
      <c r="AB82" s="5">
        <v>1</v>
      </c>
      <c r="AC82" s="5"/>
      <c r="AD82" s="5">
        <v>9</v>
      </c>
      <c r="AE82" s="5">
        <v>6</v>
      </c>
      <c r="AF82" s="5"/>
    </row>
    <row r="83" spans="1:32" ht="104.25" customHeight="1" x14ac:dyDescent="0.25">
      <c r="A83" s="5" t="s">
        <v>64</v>
      </c>
      <c r="B83" s="7" t="s">
        <v>154</v>
      </c>
      <c r="C83" s="7"/>
      <c r="D83" s="7"/>
      <c r="E83" s="5">
        <f t="shared" si="6"/>
        <v>73</v>
      </c>
      <c r="F83" s="7" t="s">
        <v>135</v>
      </c>
      <c r="G83" s="12">
        <v>130</v>
      </c>
      <c r="H83" s="12">
        <f t="shared" si="7"/>
        <v>9490</v>
      </c>
      <c r="I83" s="12">
        <f t="shared" si="9"/>
        <v>52</v>
      </c>
      <c r="J83" s="12">
        <f t="shared" si="8"/>
        <v>3796</v>
      </c>
      <c r="K83" s="5"/>
      <c r="L83" s="5"/>
      <c r="M83" s="5"/>
      <c r="N83" s="5"/>
      <c r="O83" s="5"/>
      <c r="P83" s="5"/>
      <c r="Q83" s="5"/>
      <c r="R83" s="5"/>
      <c r="S83" s="5">
        <v>0</v>
      </c>
      <c r="T83" s="5"/>
      <c r="U83" s="6"/>
      <c r="V83" s="6"/>
      <c r="W83" s="6"/>
      <c r="X83" s="6"/>
      <c r="Y83" s="6"/>
      <c r="Z83" s="5"/>
      <c r="AA83" s="5">
        <v>7</v>
      </c>
      <c r="AB83" s="5">
        <v>23</v>
      </c>
      <c r="AC83" s="5">
        <v>22</v>
      </c>
      <c r="AD83" s="5">
        <v>15</v>
      </c>
      <c r="AE83" s="5">
        <v>6</v>
      </c>
      <c r="AF83" s="5"/>
    </row>
    <row r="84" spans="1:32" ht="104.25" customHeight="1" x14ac:dyDescent="0.25">
      <c r="A84" s="5" t="s">
        <v>65</v>
      </c>
      <c r="B84" s="7" t="s">
        <v>154</v>
      </c>
      <c r="C84" s="7"/>
      <c r="D84" s="7"/>
      <c r="E84" s="5">
        <f t="shared" si="6"/>
        <v>1</v>
      </c>
      <c r="F84" s="7" t="s">
        <v>135</v>
      </c>
      <c r="G84" s="12">
        <v>100</v>
      </c>
      <c r="H84" s="12">
        <f t="shared" si="7"/>
        <v>100</v>
      </c>
      <c r="I84" s="12">
        <f t="shared" si="9"/>
        <v>40</v>
      </c>
      <c r="J84" s="12">
        <f t="shared" si="8"/>
        <v>40</v>
      </c>
      <c r="K84" s="5"/>
      <c r="L84" s="5"/>
      <c r="M84" s="5"/>
      <c r="N84" s="5"/>
      <c r="O84" s="5"/>
      <c r="P84" s="5"/>
      <c r="Q84" s="5"/>
      <c r="R84" s="5"/>
      <c r="S84" s="5">
        <v>0</v>
      </c>
      <c r="T84" s="5"/>
      <c r="U84" s="6"/>
      <c r="V84" s="6"/>
      <c r="W84" s="6"/>
      <c r="X84" s="6"/>
      <c r="Y84" s="6"/>
      <c r="Z84" s="5"/>
      <c r="AA84" s="5"/>
      <c r="AB84" s="5">
        <v>1</v>
      </c>
      <c r="AC84" s="5"/>
      <c r="AD84" s="5"/>
      <c r="AE84" s="5"/>
      <c r="AF84" s="5"/>
    </row>
    <row r="85" spans="1:32" ht="104.25" customHeight="1" x14ac:dyDescent="0.25">
      <c r="A85" s="5" t="s">
        <v>66</v>
      </c>
      <c r="B85" s="7" t="s">
        <v>154</v>
      </c>
      <c r="C85" s="7"/>
      <c r="D85" s="7"/>
      <c r="E85" s="5">
        <f t="shared" si="6"/>
        <v>4</v>
      </c>
      <c r="F85" s="7" t="s">
        <v>135</v>
      </c>
      <c r="G85" s="12">
        <v>140</v>
      </c>
      <c r="H85" s="12">
        <f t="shared" si="7"/>
        <v>560</v>
      </c>
      <c r="I85" s="12">
        <f t="shared" si="9"/>
        <v>56</v>
      </c>
      <c r="J85" s="12">
        <f t="shared" si="8"/>
        <v>224</v>
      </c>
      <c r="K85" s="5"/>
      <c r="L85" s="5"/>
      <c r="M85" s="5"/>
      <c r="N85" s="5"/>
      <c r="O85" s="5"/>
      <c r="P85" s="5"/>
      <c r="Q85" s="5"/>
      <c r="R85" s="5"/>
      <c r="S85" s="5">
        <v>0</v>
      </c>
      <c r="T85" s="5"/>
      <c r="U85" s="6"/>
      <c r="V85" s="6"/>
      <c r="W85" s="6"/>
      <c r="X85" s="6"/>
      <c r="Y85" s="6"/>
      <c r="Z85" s="5"/>
      <c r="AA85" s="5"/>
      <c r="AB85" s="5">
        <v>1</v>
      </c>
      <c r="AC85" s="5"/>
      <c r="AD85" s="5">
        <v>2</v>
      </c>
      <c r="AE85" s="5">
        <v>1</v>
      </c>
      <c r="AF85" s="5"/>
    </row>
    <row r="86" spans="1:32" ht="104.25" customHeight="1" x14ac:dyDescent="0.25">
      <c r="A86" s="5" t="s">
        <v>67</v>
      </c>
      <c r="B86" s="7" t="s">
        <v>154</v>
      </c>
      <c r="C86" s="7"/>
      <c r="D86" s="7"/>
      <c r="E86" s="5">
        <f t="shared" si="6"/>
        <v>18</v>
      </c>
      <c r="F86" s="7" t="s">
        <v>135</v>
      </c>
      <c r="G86" s="12">
        <v>140</v>
      </c>
      <c r="H86" s="12">
        <f t="shared" si="7"/>
        <v>2520</v>
      </c>
      <c r="I86" s="12">
        <f t="shared" si="9"/>
        <v>56</v>
      </c>
      <c r="J86" s="12">
        <f t="shared" si="8"/>
        <v>1008</v>
      </c>
      <c r="K86" s="5"/>
      <c r="L86" s="5"/>
      <c r="M86" s="5"/>
      <c r="N86" s="5"/>
      <c r="O86" s="5"/>
      <c r="P86" s="5"/>
      <c r="Q86" s="5"/>
      <c r="R86" s="5"/>
      <c r="S86" s="5">
        <v>0</v>
      </c>
      <c r="T86" s="5"/>
      <c r="U86" s="6"/>
      <c r="V86" s="6"/>
      <c r="W86" s="6"/>
      <c r="X86" s="6"/>
      <c r="Y86" s="6"/>
      <c r="Z86" s="5"/>
      <c r="AA86" s="5">
        <v>6</v>
      </c>
      <c r="AB86" s="5">
        <v>2</v>
      </c>
      <c r="AC86" s="5">
        <v>4</v>
      </c>
      <c r="AD86" s="5">
        <v>3</v>
      </c>
      <c r="AE86" s="5">
        <v>3</v>
      </c>
      <c r="AF86" s="5"/>
    </row>
    <row r="87" spans="1:32" ht="104.25" customHeight="1" x14ac:dyDescent="0.25">
      <c r="A87" s="5" t="s">
        <v>68</v>
      </c>
      <c r="B87" s="7" t="s">
        <v>154</v>
      </c>
      <c r="C87" s="7"/>
      <c r="D87" s="7"/>
      <c r="E87" s="5">
        <f t="shared" si="6"/>
        <v>46</v>
      </c>
      <c r="F87" s="7" t="s">
        <v>135</v>
      </c>
      <c r="G87" s="12">
        <v>170</v>
      </c>
      <c r="H87" s="12">
        <f t="shared" si="7"/>
        <v>7820</v>
      </c>
      <c r="I87" s="12">
        <f t="shared" si="9"/>
        <v>68</v>
      </c>
      <c r="J87" s="12">
        <f t="shared" si="8"/>
        <v>3128</v>
      </c>
      <c r="K87" s="5"/>
      <c r="L87" s="5"/>
      <c r="M87" s="5"/>
      <c r="N87" s="5"/>
      <c r="O87" s="5"/>
      <c r="P87" s="5"/>
      <c r="Q87" s="5"/>
      <c r="R87" s="5"/>
      <c r="S87" s="5">
        <v>0</v>
      </c>
      <c r="T87" s="5"/>
      <c r="U87" s="5">
        <v>10</v>
      </c>
      <c r="V87" s="5">
        <v>10</v>
      </c>
      <c r="W87" s="5">
        <v>10</v>
      </c>
      <c r="X87" s="5">
        <v>10</v>
      </c>
      <c r="Y87" s="5">
        <v>6</v>
      </c>
      <c r="Z87" s="5"/>
      <c r="AA87" s="5"/>
      <c r="AB87" s="5"/>
      <c r="AC87" s="5"/>
      <c r="AD87" s="5"/>
      <c r="AE87" s="5"/>
      <c r="AF87" s="5"/>
    </row>
    <row r="88" spans="1:32" ht="104.25" customHeight="1" x14ac:dyDescent="0.25">
      <c r="A88" s="5" t="s">
        <v>69</v>
      </c>
      <c r="B88" s="7" t="s">
        <v>154</v>
      </c>
      <c r="C88" s="7"/>
      <c r="D88" s="7"/>
      <c r="E88" s="5">
        <f t="shared" si="6"/>
        <v>47</v>
      </c>
      <c r="F88" s="7" t="s">
        <v>135</v>
      </c>
      <c r="G88" s="12">
        <v>160</v>
      </c>
      <c r="H88" s="12">
        <f t="shared" si="7"/>
        <v>7520</v>
      </c>
      <c r="I88" s="12">
        <f t="shared" si="9"/>
        <v>64</v>
      </c>
      <c r="J88" s="12">
        <f t="shared" si="8"/>
        <v>3008</v>
      </c>
      <c r="K88" s="5"/>
      <c r="L88" s="5"/>
      <c r="M88" s="5"/>
      <c r="N88" s="5"/>
      <c r="O88" s="5"/>
      <c r="P88" s="5"/>
      <c r="Q88" s="5"/>
      <c r="R88" s="5"/>
      <c r="S88" s="5">
        <v>0</v>
      </c>
      <c r="T88" s="5"/>
      <c r="U88" s="5">
        <v>10</v>
      </c>
      <c r="V88" s="5">
        <v>10</v>
      </c>
      <c r="W88" s="5">
        <v>10</v>
      </c>
      <c r="X88" s="5">
        <v>10</v>
      </c>
      <c r="Y88" s="5">
        <v>7</v>
      </c>
      <c r="Z88" s="5"/>
      <c r="AA88" s="5"/>
      <c r="AB88" s="5"/>
      <c r="AC88" s="5"/>
      <c r="AD88" s="5"/>
      <c r="AE88" s="5"/>
      <c r="AF88" s="5"/>
    </row>
    <row r="89" spans="1:32" ht="104.25" customHeight="1" x14ac:dyDescent="0.25">
      <c r="A89" s="5" t="s">
        <v>69</v>
      </c>
      <c r="B89" s="7" t="s">
        <v>154</v>
      </c>
      <c r="C89" s="7"/>
      <c r="D89" s="7"/>
      <c r="E89" s="5">
        <f t="shared" si="6"/>
        <v>50</v>
      </c>
      <c r="F89" s="7" t="s">
        <v>135</v>
      </c>
      <c r="G89" s="12">
        <v>160</v>
      </c>
      <c r="H89" s="12">
        <f t="shared" si="7"/>
        <v>8000</v>
      </c>
      <c r="I89" s="12">
        <f t="shared" si="9"/>
        <v>64</v>
      </c>
      <c r="J89" s="12">
        <f t="shared" si="8"/>
        <v>3200</v>
      </c>
      <c r="K89" s="5"/>
      <c r="L89" s="5"/>
      <c r="M89" s="5"/>
      <c r="N89" s="5"/>
      <c r="O89" s="5"/>
      <c r="P89" s="5"/>
      <c r="Q89" s="5"/>
      <c r="R89" s="5"/>
      <c r="S89" s="5">
        <v>0</v>
      </c>
      <c r="T89" s="5"/>
      <c r="U89" s="5">
        <v>10</v>
      </c>
      <c r="V89" s="5">
        <v>10</v>
      </c>
      <c r="W89" s="5">
        <v>10</v>
      </c>
      <c r="X89" s="5">
        <v>10</v>
      </c>
      <c r="Y89" s="5">
        <v>10</v>
      </c>
      <c r="Z89" s="5"/>
      <c r="AA89" s="5"/>
      <c r="AB89" s="5"/>
      <c r="AC89" s="5"/>
      <c r="AD89" s="5"/>
      <c r="AE89" s="5"/>
      <c r="AF89" s="5"/>
    </row>
    <row r="90" spans="1:32" ht="104.25" customHeight="1" x14ac:dyDescent="0.25">
      <c r="A90" s="5" t="s">
        <v>70</v>
      </c>
      <c r="B90" s="7" t="s">
        <v>154</v>
      </c>
      <c r="C90" s="7"/>
      <c r="D90" s="7"/>
      <c r="E90" s="5">
        <f t="shared" si="6"/>
        <v>2</v>
      </c>
      <c r="F90" s="7" t="s">
        <v>136</v>
      </c>
      <c r="G90" s="12">
        <v>200</v>
      </c>
      <c r="H90" s="12">
        <f t="shared" si="7"/>
        <v>400</v>
      </c>
      <c r="I90" s="12">
        <f t="shared" si="9"/>
        <v>80</v>
      </c>
      <c r="J90" s="12">
        <f t="shared" si="8"/>
        <v>160</v>
      </c>
      <c r="K90" s="5"/>
      <c r="L90" s="5"/>
      <c r="M90" s="5"/>
      <c r="N90" s="5"/>
      <c r="O90" s="5"/>
      <c r="P90" s="5"/>
      <c r="Q90" s="5"/>
      <c r="R90" s="5"/>
      <c r="S90" s="5">
        <v>0</v>
      </c>
      <c r="T90" s="5"/>
      <c r="U90" s="5"/>
      <c r="V90" s="5"/>
      <c r="W90" s="5"/>
      <c r="X90" s="5">
        <v>2</v>
      </c>
      <c r="Y90" s="5"/>
      <c r="Z90" s="5"/>
      <c r="AA90" s="5"/>
      <c r="AB90" s="5"/>
      <c r="AC90" s="5"/>
      <c r="AD90" s="5"/>
      <c r="AE90" s="5"/>
      <c r="AF90" s="5"/>
    </row>
    <row r="91" spans="1:32" ht="104.25" customHeight="1" x14ac:dyDescent="0.25">
      <c r="A91" s="5" t="s">
        <v>71</v>
      </c>
      <c r="B91" s="7" t="s">
        <v>154</v>
      </c>
      <c r="C91" s="7"/>
      <c r="D91" s="7"/>
      <c r="E91" s="5">
        <f t="shared" si="6"/>
        <v>67</v>
      </c>
      <c r="F91" s="7" t="s">
        <v>136</v>
      </c>
      <c r="G91" s="12">
        <v>200</v>
      </c>
      <c r="H91" s="12">
        <f t="shared" si="7"/>
        <v>13400</v>
      </c>
      <c r="I91" s="12">
        <f t="shared" si="9"/>
        <v>80</v>
      </c>
      <c r="J91" s="12">
        <f t="shared" si="8"/>
        <v>5360</v>
      </c>
      <c r="K91" s="5"/>
      <c r="L91" s="5"/>
      <c r="M91" s="5"/>
      <c r="N91" s="5"/>
      <c r="O91" s="5"/>
      <c r="P91" s="5"/>
      <c r="Q91" s="5"/>
      <c r="R91" s="5"/>
      <c r="S91" s="5">
        <v>2</v>
      </c>
      <c r="T91" s="5"/>
      <c r="U91" s="5">
        <v>10</v>
      </c>
      <c r="V91" s="5">
        <v>20</v>
      </c>
      <c r="W91" s="5">
        <v>20</v>
      </c>
      <c r="X91" s="5">
        <v>10</v>
      </c>
      <c r="Y91" s="5">
        <v>5</v>
      </c>
      <c r="Z91" s="5"/>
      <c r="AA91" s="5"/>
      <c r="AB91" s="5"/>
      <c r="AC91" s="5"/>
      <c r="AD91" s="5"/>
      <c r="AE91" s="5"/>
      <c r="AF91" s="5"/>
    </row>
    <row r="92" spans="1:32" ht="104.25" customHeight="1" x14ac:dyDescent="0.25">
      <c r="A92" s="5" t="s">
        <v>72</v>
      </c>
      <c r="B92" s="7" t="s">
        <v>154</v>
      </c>
      <c r="C92" s="7"/>
      <c r="D92" s="7"/>
      <c r="E92" s="5">
        <f t="shared" si="6"/>
        <v>9</v>
      </c>
      <c r="F92" s="7" t="s">
        <v>143</v>
      </c>
      <c r="G92" s="12">
        <v>80</v>
      </c>
      <c r="H92" s="12">
        <f t="shared" si="7"/>
        <v>720</v>
      </c>
      <c r="I92" s="12">
        <f t="shared" si="9"/>
        <v>32</v>
      </c>
      <c r="J92" s="12">
        <f t="shared" si="8"/>
        <v>288</v>
      </c>
      <c r="K92" s="5"/>
      <c r="L92" s="5"/>
      <c r="M92" s="5"/>
      <c r="N92" s="5"/>
      <c r="O92" s="5"/>
      <c r="P92" s="5"/>
      <c r="Q92" s="5"/>
      <c r="R92" s="5"/>
      <c r="S92" s="5">
        <v>0</v>
      </c>
      <c r="T92" s="5"/>
      <c r="U92" s="5"/>
      <c r="V92" s="6"/>
      <c r="W92" s="6"/>
      <c r="X92" s="6"/>
      <c r="Y92" s="6"/>
      <c r="Z92" s="5"/>
      <c r="AA92" s="5"/>
      <c r="AB92" s="5">
        <v>1</v>
      </c>
      <c r="AC92" s="5">
        <v>2</v>
      </c>
      <c r="AD92" s="5">
        <v>3</v>
      </c>
      <c r="AE92" s="5">
        <v>3</v>
      </c>
      <c r="AF92" s="5"/>
    </row>
    <row r="93" spans="1:32" ht="104.25" customHeight="1" x14ac:dyDescent="0.25">
      <c r="A93" s="5" t="s">
        <v>73</v>
      </c>
      <c r="B93" s="7" t="s">
        <v>154</v>
      </c>
      <c r="C93" s="7"/>
      <c r="D93" s="7"/>
      <c r="E93" s="5">
        <f t="shared" si="6"/>
        <v>16</v>
      </c>
      <c r="F93" s="7" t="s">
        <v>137</v>
      </c>
      <c r="G93" s="12">
        <v>170</v>
      </c>
      <c r="H93" s="12">
        <f t="shared" si="7"/>
        <v>2720</v>
      </c>
      <c r="I93" s="12">
        <f t="shared" si="9"/>
        <v>68</v>
      </c>
      <c r="J93" s="12">
        <f t="shared" si="8"/>
        <v>1088</v>
      </c>
      <c r="K93" s="5"/>
      <c r="L93" s="5"/>
      <c r="M93" s="5"/>
      <c r="N93" s="5"/>
      <c r="O93" s="5"/>
      <c r="P93" s="5"/>
      <c r="Q93" s="5"/>
      <c r="R93" s="5"/>
      <c r="S93" s="5">
        <v>0</v>
      </c>
      <c r="T93" s="5"/>
      <c r="U93" s="5">
        <v>2</v>
      </c>
      <c r="V93" s="5">
        <v>10</v>
      </c>
      <c r="W93" s="5">
        <v>4</v>
      </c>
      <c r="X93" s="5"/>
      <c r="Y93" s="5"/>
      <c r="Z93" s="5"/>
      <c r="AA93" s="5"/>
      <c r="AB93" s="5"/>
      <c r="AC93" s="5"/>
      <c r="AD93" s="5"/>
      <c r="AE93" s="5"/>
      <c r="AF93" s="5"/>
    </row>
    <row r="94" spans="1:32" ht="104.25" customHeight="1" x14ac:dyDescent="0.25">
      <c r="A94" s="5" t="s">
        <v>74</v>
      </c>
      <c r="B94" s="7" t="s">
        <v>154</v>
      </c>
      <c r="C94" s="7"/>
      <c r="D94" s="7"/>
      <c r="E94" s="5">
        <f t="shared" si="6"/>
        <v>21</v>
      </c>
      <c r="F94" s="7" t="s">
        <v>138</v>
      </c>
      <c r="G94" s="12">
        <v>200</v>
      </c>
      <c r="H94" s="12">
        <f t="shared" si="7"/>
        <v>4200</v>
      </c>
      <c r="I94" s="12">
        <f t="shared" si="9"/>
        <v>80</v>
      </c>
      <c r="J94" s="12">
        <f t="shared" si="8"/>
        <v>1680</v>
      </c>
      <c r="K94" s="5"/>
      <c r="L94" s="5"/>
      <c r="M94" s="5"/>
      <c r="N94" s="5"/>
      <c r="O94" s="5"/>
      <c r="P94" s="5"/>
      <c r="Q94" s="5"/>
      <c r="R94" s="5"/>
      <c r="S94" s="5">
        <v>0</v>
      </c>
      <c r="T94" s="5"/>
      <c r="U94" s="5">
        <v>1</v>
      </c>
      <c r="V94" s="5">
        <v>14</v>
      </c>
      <c r="W94" s="5">
        <v>6</v>
      </c>
      <c r="X94" s="5"/>
      <c r="Y94" s="5"/>
      <c r="Z94" s="5"/>
      <c r="AA94" s="5"/>
      <c r="AB94" s="5"/>
      <c r="AC94" s="5"/>
      <c r="AD94" s="5"/>
      <c r="AE94" s="5"/>
      <c r="AF94" s="5"/>
    </row>
    <row r="95" spans="1:32" ht="104.25" customHeight="1" x14ac:dyDescent="0.25">
      <c r="A95" s="5" t="s">
        <v>75</v>
      </c>
      <c r="B95" s="7" t="s">
        <v>154</v>
      </c>
      <c r="C95" s="7"/>
      <c r="D95" s="7"/>
      <c r="E95" s="5">
        <f t="shared" si="6"/>
        <v>25</v>
      </c>
      <c r="F95" s="7" t="s">
        <v>138</v>
      </c>
      <c r="G95" s="12">
        <v>180</v>
      </c>
      <c r="H95" s="12">
        <f t="shared" si="7"/>
        <v>4500</v>
      </c>
      <c r="I95" s="12">
        <f t="shared" si="9"/>
        <v>72</v>
      </c>
      <c r="J95" s="12">
        <f t="shared" si="8"/>
        <v>1800</v>
      </c>
      <c r="K95" s="5"/>
      <c r="L95" s="5"/>
      <c r="M95" s="5"/>
      <c r="N95" s="5"/>
      <c r="O95" s="5"/>
      <c r="P95" s="5"/>
      <c r="Q95" s="5"/>
      <c r="R95" s="5"/>
      <c r="S95" s="5">
        <v>0</v>
      </c>
      <c r="T95" s="5"/>
      <c r="U95" s="5"/>
      <c r="V95" s="5">
        <v>10</v>
      </c>
      <c r="W95" s="5">
        <v>10</v>
      </c>
      <c r="X95" s="5">
        <v>5</v>
      </c>
      <c r="Y95" s="5"/>
      <c r="Z95" s="5"/>
      <c r="AA95" s="5"/>
      <c r="AB95" s="5"/>
      <c r="AC95" s="5"/>
      <c r="AD95" s="5"/>
      <c r="AE95" s="5"/>
      <c r="AF95" s="5"/>
    </row>
    <row r="96" spans="1:32" ht="104.25" customHeight="1" x14ac:dyDescent="0.25">
      <c r="A96" s="5" t="s">
        <v>76</v>
      </c>
      <c r="B96" s="7" t="s">
        <v>154</v>
      </c>
      <c r="C96" s="7"/>
      <c r="D96" s="7"/>
      <c r="E96" s="5">
        <f t="shared" si="6"/>
        <v>30</v>
      </c>
      <c r="F96" s="7" t="s">
        <v>139</v>
      </c>
      <c r="G96" s="12">
        <v>160</v>
      </c>
      <c r="H96" s="12">
        <f t="shared" si="7"/>
        <v>4800</v>
      </c>
      <c r="I96" s="12">
        <f t="shared" si="9"/>
        <v>64</v>
      </c>
      <c r="J96" s="12">
        <f t="shared" si="8"/>
        <v>1920</v>
      </c>
      <c r="K96" s="5"/>
      <c r="L96" s="5"/>
      <c r="M96" s="5"/>
      <c r="N96" s="5"/>
      <c r="O96" s="5"/>
      <c r="P96" s="5"/>
      <c r="Q96" s="5"/>
      <c r="R96" s="5"/>
      <c r="S96" s="5">
        <v>0</v>
      </c>
      <c r="T96" s="5"/>
      <c r="U96" s="5">
        <v>10</v>
      </c>
      <c r="V96" s="5">
        <v>10</v>
      </c>
      <c r="W96" s="5">
        <v>10</v>
      </c>
      <c r="X96" s="5"/>
      <c r="Y96" s="5"/>
      <c r="Z96" s="5"/>
      <c r="AA96" s="5"/>
      <c r="AB96" s="5"/>
      <c r="AC96" s="5"/>
      <c r="AD96" s="5"/>
      <c r="AE96" s="5"/>
      <c r="AF96" s="5"/>
    </row>
    <row r="97" spans="1:32" ht="104.25" customHeight="1" x14ac:dyDescent="0.25">
      <c r="A97" s="5" t="s">
        <v>77</v>
      </c>
      <c r="B97" s="7" t="s">
        <v>154</v>
      </c>
      <c r="C97" s="7"/>
      <c r="D97" s="7"/>
      <c r="E97" s="5">
        <f t="shared" si="6"/>
        <v>63</v>
      </c>
      <c r="F97" s="7" t="s">
        <v>140</v>
      </c>
      <c r="G97" s="12">
        <v>120</v>
      </c>
      <c r="H97" s="12">
        <f t="shared" si="7"/>
        <v>7560</v>
      </c>
      <c r="I97" s="12">
        <f t="shared" si="9"/>
        <v>48</v>
      </c>
      <c r="J97" s="12">
        <f t="shared" si="8"/>
        <v>3024</v>
      </c>
      <c r="K97" s="5"/>
      <c r="L97" s="5"/>
      <c r="M97" s="5"/>
      <c r="N97" s="5"/>
      <c r="O97" s="5"/>
      <c r="P97" s="5"/>
      <c r="Q97" s="5"/>
      <c r="R97" s="5"/>
      <c r="S97" s="5">
        <v>0</v>
      </c>
      <c r="T97" s="5"/>
      <c r="U97" s="6"/>
      <c r="V97" s="6"/>
      <c r="W97" s="6"/>
      <c r="X97" s="6"/>
      <c r="Y97" s="5"/>
      <c r="Z97" s="5">
        <v>16</v>
      </c>
      <c r="AA97" s="5">
        <v>15</v>
      </c>
      <c r="AB97" s="5">
        <v>11</v>
      </c>
      <c r="AC97" s="5">
        <v>21</v>
      </c>
      <c r="AD97" s="5"/>
      <c r="AE97" s="5"/>
      <c r="AF97" s="5"/>
    </row>
    <row r="98" spans="1:32" ht="104.25" customHeight="1" x14ac:dyDescent="0.25">
      <c r="A98" s="5" t="s">
        <v>78</v>
      </c>
      <c r="B98" s="7" t="s">
        <v>154</v>
      </c>
      <c r="C98" s="7"/>
      <c r="D98" s="7"/>
      <c r="E98" s="5">
        <f t="shared" si="6"/>
        <v>119</v>
      </c>
      <c r="F98" s="7" t="s">
        <v>140</v>
      </c>
      <c r="G98" s="12">
        <v>120</v>
      </c>
      <c r="H98" s="12">
        <f t="shared" si="7"/>
        <v>14280</v>
      </c>
      <c r="I98" s="12">
        <f t="shared" si="9"/>
        <v>48</v>
      </c>
      <c r="J98" s="12">
        <f t="shared" si="8"/>
        <v>5712</v>
      </c>
      <c r="K98" s="5"/>
      <c r="L98" s="5"/>
      <c r="M98" s="5"/>
      <c r="N98" s="5"/>
      <c r="O98" s="5"/>
      <c r="P98" s="5"/>
      <c r="Q98" s="5"/>
      <c r="R98" s="5"/>
      <c r="S98" s="5">
        <v>0</v>
      </c>
      <c r="T98" s="5"/>
      <c r="U98" s="6"/>
      <c r="V98" s="6"/>
      <c r="W98" s="6"/>
      <c r="X98" s="6"/>
      <c r="Y98" s="5"/>
      <c r="Z98" s="5">
        <v>30</v>
      </c>
      <c r="AA98" s="5">
        <v>40</v>
      </c>
      <c r="AB98" s="5">
        <v>36</v>
      </c>
      <c r="AC98" s="5">
        <v>13</v>
      </c>
      <c r="AD98" s="5"/>
      <c r="AE98" s="5"/>
      <c r="AF98" s="5"/>
    </row>
    <row r="99" spans="1:32" ht="104.25" customHeight="1" x14ac:dyDescent="0.25">
      <c r="A99" s="5" t="s">
        <v>79</v>
      </c>
      <c r="B99" s="7" t="s">
        <v>154</v>
      </c>
      <c r="C99" s="7"/>
      <c r="D99" s="7"/>
      <c r="E99" s="5">
        <f t="shared" ref="E99:E130" si="10">SUM(K99:AF99)</f>
        <v>62</v>
      </c>
      <c r="F99" s="7" t="s">
        <v>140</v>
      </c>
      <c r="G99" s="12">
        <v>140</v>
      </c>
      <c r="H99" s="12">
        <f t="shared" si="7"/>
        <v>8680</v>
      </c>
      <c r="I99" s="12">
        <f t="shared" si="9"/>
        <v>56</v>
      </c>
      <c r="J99" s="12">
        <f t="shared" si="8"/>
        <v>3472</v>
      </c>
      <c r="K99" s="5"/>
      <c r="L99" s="5"/>
      <c r="M99" s="5"/>
      <c r="N99" s="5"/>
      <c r="O99" s="5"/>
      <c r="P99" s="5"/>
      <c r="Q99" s="5"/>
      <c r="R99" s="5"/>
      <c r="S99" s="5">
        <v>0</v>
      </c>
      <c r="T99" s="5"/>
      <c r="U99" s="5"/>
      <c r="V99" s="5">
        <v>10</v>
      </c>
      <c r="W99" s="5">
        <v>20</v>
      </c>
      <c r="X99" s="5">
        <v>25</v>
      </c>
      <c r="Y99" s="5">
        <v>7</v>
      </c>
      <c r="Z99" s="5"/>
      <c r="AA99" s="5"/>
      <c r="AB99" s="5"/>
      <c r="AC99" s="5"/>
      <c r="AD99" s="5"/>
      <c r="AE99" s="5"/>
      <c r="AF99" s="5"/>
    </row>
    <row r="100" spans="1:32" ht="104.25" customHeight="1" x14ac:dyDescent="0.25">
      <c r="A100" s="5" t="s">
        <v>79</v>
      </c>
      <c r="B100" s="7" t="s">
        <v>154</v>
      </c>
      <c r="C100" s="7"/>
      <c r="D100" s="7"/>
      <c r="E100" s="5">
        <f t="shared" si="10"/>
        <v>37</v>
      </c>
      <c r="F100" s="7" t="s">
        <v>140</v>
      </c>
      <c r="G100" s="12">
        <v>140</v>
      </c>
      <c r="H100" s="12">
        <f t="shared" si="7"/>
        <v>5180</v>
      </c>
      <c r="I100" s="12">
        <f t="shared" si="9"/>
        <v>56</v>
      </c>
      <c r="J100" s="12">
        <f t="shared" si="8"/>
        <v>2072</v>
      </c>
      <c r="K100" s="5"/>
      <c r="L100" s="5"/>
      <c r="M100" s="5"/>
      <c r="N100" s="5"/>
      <c r="O100" s="5"/>
      <c r="P100" s="5"/>
      <c r="Q100" s="5"/>
      <c r="R100" s="5"/>
      <c r="S100" s="5">
        <v>0</v>
      </c>
      <c r="T100" s="5"/>
      <c r="U100" s="5">
        <v>2</v>
      </c>
      <c r="V100" s="5">
        <v>13</v>
      </c>
      <c r="W100" s="5">
        <v>13</v>
      </c>
      <c r="X100" s="5">
        <v>5</v>
      </c>
      <c r="Y100" s="5">
        <v>4</v>
      </c>
      <c r="Z100" s="5"/>
      <c r="AA100" s="5"/>
      <c r="AB100" s="5"/>
      <c r="AC100" s="5"/>
      <c r="AD100" s="5"/>
      <c r="AE100" s="5"/>
      <c r="AF100" s="5"/>
    </row>
    <row r="101" spans="1:32" ht="104.25" customHeight="1" x14ac:dyDescent="0.25">
      <c r="A101" s="5" t="s">
        <v>80</v>
      </c>
      <c r="B101" s="7" t="s">
        <v>154</v>
      </c>
      <c r="C101" s="7"/>
      <c r="D101" s="7"/>
      <c r="E101" s="5">
        <f t="shared" si="10"/>
        <v>60</v>
      </c>
      <c r="F101" s="7" t="s">
        <v>140</v>
      </c>
      <c r="G101" s="12">
        <v>130</v>
      </c>
      <c r="H101" s="12">
        <f t="shared" si="7"/>
        <v>7800</v>
      </c>
      <c r="I101" s="12">
        <f t="shared" si="9"/>
        <v>52</v>
      </c>
      <c r="J101" s="12">
        <f t="shared" si="8"/>
        <v>3120</v>
      </c>
      <c r="K101" s="5"/>
      <c r="L101" s="5"/>
      <c r="M101" s="5"/>
      <c r="N101" s="5"/>
      <c r="O101" s="5"/>
      <c r="P101" s="5"/>
      <c r="Q101" s="5"/>
      <c r="R101" s="5"/>
      <c r="S101" s="5">
        <v>0</v>
      </c>
      <c r="T101" s="5"/>
      <c r="U101" s="5">
        <v>10</v>
      </c>
      <c r="V101" s="5">
        <v>20</v>
      </c>
      <c r="W101" s="5">
        <v>20</v>
      </c>
      <c r="X101" s="5">
        <v>10</v>
      </c>
      <c r="Y101" s="5"/>
      <c r="Z101" s="5"/>
      <c r="AA101" s="5"/>
      <c r="AB101" s="5"/>
      <c r="AC101" s="5"/>
      <c r="AD101" s="5"/>
      <c r="AE101" s="5"/>
      <c r="AF101" s="5"/>
    </row>
    <row r="102" spans="1:32" ht="104.25" customHeight="1" x14ac:dyDescent="0.25">
      <c r="A102" s="5" t="s">
        <v>81</v>
      </c>
      <c r="B102" s="7" t="s">
        <v>154</v>
      </c>
      <c r="C102" s="7"/>
      <c r="D102" s="7"/>
      <c r="E102" s="5">
        <f t="shared" si="10"/>
        <v>93</v>
      </c>
      <c r="F102" s="7" t="s">
        <v>140</v>
      </c>
      <c r="G102" s="12">
        <v>140</v>
      </c>
      <c r="H102" s="12">
        <f t="shared" si="7"/>
        <v>13020</v>
      </c>
      <c r="I102" s="12">
        <f t="shared" si="9"/>
        <v>56</v>
      </c>
      <c r="J102" s="12">
        <f t="shared" si="8"/>
        <v>5208</v>
      </c>
      <c r="K102" s="5"/>
      <c r="L102" s="5"/>
      <c r="M102" s="5"/>
      <c r="N102" s="5"/>
      <c r="O102" s="5"/>
      <c r="P102" s="5"/>
      <c r="Q102" s="5"/>
      <c r="R102" s="5"/>
      <c r="S102" s="5">
        <v>0</v>
      </c>
      <c r="T102" s="5"/>
      <c r="U102" s="5">
        <v>12</v>
      </c>
      <c r="V102" s="5">
        <v>47</v>
      </c>
      <c r="W102" s="5">
        <v>29</v>
      </c>
      <c r="X102" s="5">
        <v>5</v>
      </c>
      <c r="Y102" s="5"/>
      <c r="Z102" s="5"/>
      <c r="AA102" s="5"/>
      <c r="AB102" s="5"/>
      <c r="AC102" s="5"/>
      <c r="AD102" s="5"/>
      <c r="AE102" s="5"/>
      <c r="AF102" s="5"/>
    </row>
    <row r="103" spans="1:32" ht="104.25" customHeight="1" x14ac:dyDescent="0.25">
      <c r="A103" s="5" t="s">
        <v>82</v>
      </c>
      <c r="B103" s="7" t="s">
        <v>154</v>
      </c>
      <c r="C103" s="7"/>
      <c r="D103" s="7"/>
      <c r="E103" s="5">
        <f t="shared" si="10"/>
        <v>147</v>
      </c>
      <c r="F103" s="7" t="s">
        <v>141</v>
      </c>
      <c r="G103" s="12">
        <v>16.95</v>
      </c>
      <c r="H103" s="12">
        <f t="shared" si="7"/>
        <v>2491.65</v>
      </c>
      <c r="I103" s="12">
        <f t="shared" si="9"/>
        <v>6.7799999999999994</v>
      </c>
      <c r="J103" s="12">
        <f t="shared" si="8"/>
        <v>996.65999999999985</v>
      </c>
      <c r="K103" s="5"/>
      <c r="L103" s="5"/>
      <c r="M103" s="5"/>
      <c r="N103" s="5"/>
      <c r="O103" s="5"/>
      <c r="P103" s="5"/>
      <c r="Q103" s="5"/>
      <c r="R103" s="5"/>
      <c r="S103" s="5">
        <v>0</v>
      </c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>
        <v>147</v>
      </c>
    </row>
    <row r="104" spans="1:32" ht="104.25" customHeight="1" x14ac:dyDescent="0.25">
      <c r="A104" s="5" t="s">
        <v>82</v>
      </c>
      <c r="B104" s="7" t="s">
        <v>154</v>
      </c>
      <c r="C104" s="7"/>
      <c r="D104" s="7"/>
      <c r="E104" s="5">
        <f t="shared" si="10"/>
        <v>190</v>
      </c>
      <c r="F104" s="7" t="s">
        <v>141</v>
      </c>
      <c r="G104" s="12">
        <v>16.95</v>
      </c>
      <c r="H104" s="12">
        <f t="shared" si="7"/>
        <v>3220.5</v>
      </c>
      <c r="I104" s="12">
        <f t="shared" si="9"/>
        <v>6.7799999999999994</v>
      </c>
      <c r="J104" s="12">
        <f t="shared" si="8"/>
        <v>1288.1999999999998</v>
      </c>
      <c r="K104" s="5"/>
      <c r="L104" s="5"/>
      <c r="M104" s="5"/>
      <c r="N104" s="5"/>
      <c r="O104" s="5"/>
      <c r="P104" s="5"/>
      <c r="Q104" s="5"/>
      <c r="R104" s="5"/>
      <c r="S104" s="5">
        <v>0</v>
      </c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>
        <v>190</v>
      </c>
    </row>
    <row r="105" spans="1:32" ht="104.25" customHeight="1" x14ac:dyDescent="0.25">
      <c r="A105" s="5" t="s">
        <v>83</v>
      </c>
      <c r="B105" s="7" t="s">
        <v>154</v>
      </c>
      <c r="C105" s="7"/>
      <c r="D105" s="7"/>
      <c r="E105" s="5">
        <f t="shared" si="10"/>
        <v>15</v>
      </c>
      <c r="F105" s="7" t="s">
        <v>141</v>
      </c>
      <c r="G105" s="12">
        <v>6.95</v>
      </c>
      <c r="H105" s="12">
        <f t="shared" si="7"/>
        <v>104.25</v>
      </c>
      <c r="I105" s="12">
        <f t="shared" si="9"/>
        <v>2.7800000000000002</v>
      </c>
      <c r="J105" s="12">
        <f t="shared" si="8"/>
        <v>41.7</v>
      </c>
      <c r="K105" s="5"/>
      <c r="L105" s="5"/>
      <c r="M105" s="5"/>
      <c r="N105" s="5"/>
      <c r="O105" s="5"/>
      <c r="P105" s="5"/>
      <c r="Q105" s="5"/>
      <c r="R105" s="5"/>
      <c r="S105" s="5">
        <v>0</v>
      </c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>
        <v>15</v>
      </c>
    </row>
    <row r="106" spans="1:32" ht="104.25" customHeight="1" x14ac:dyDescent="0.25">
      <c r="A106" s="5" t="s">
        <v>84</v>
      </c>
      <c r="B106" s="7" t="s">
        <v>154</v>
      </c>
      <c r="C106" s="7"/>
      <c r="D106" s="7"/>
      <c r="E106" s="5">
        <f t="shared" si="10"/>
        <v>69</v>
      </c>
      <c r="F106" s="7" t="s">
        <v>142</v>
      </c>
      <c r="G106" s="12">
        <v>24.95</v>
      </c>
      <c r="H106" s="12">
        <f t="shared" ref="H106:H137" si="11">+G106*E106</f>
        <v>1721.55</v>
      </c>
      <c r="I106" s="12">
        <f t="shared" si="9"/>
        <v>9.98</v>
      </c>
      <c r="J106" s="12">
        <f t="shared" ref="J106:J137" si="12">+I106*E106</f>
        <v>688.62</v>
      </c>
      <c r="K106" s="5"/>
      <c r="L106" s="5"/>
      <c r="M106" s="5"/>
      <c r="N106" s="5"/>
      <c r="O106" s="5"/>
      <c r="P106" s="5"/>
      <c r="Q106" s="5"/>
      <c r="R106" s="5"/>
      <c r="S106" s="5">
        <v>0</v>
      </c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>
        <v>69</v>
      </c>
    </row>
    <row r="107" spans="1:32" ht="104.25" customHeight="1" x14ac:dyDescent="0.25">
      <c r="A107" s="5" t="s">
        <v>85</v>
      </c>
      <c r="B107" s="7" t="s">
        <v>154</v>
      </c>
      <c r="C107" s="7"/>
      <c r="D107" s="7"/>
      <c r="E107" s="5">
        <f t="shared" si="10"/>
        <v>4</v>
      </c>
      <c r="F107" s="7" t="s">
        <v>129</v>
      </c>
      <c r="G107" s="12">
        <v>89.95</v>
      </c>
      <c r="H107" s="12">
        <f t="shared" si="11"/>
        <v>359.8</v>
      </c>
      <c r="I107" s="12">
        <f t="shared" si="9"/>
        <v>35.980000000000004</v>
      </c>
      <c r="J107" s="12">
        <f t="shared" si="12"/>
        <v>143.92000000000002</v>
      </c>
      <c r="K107" s="5"/>
      <c r="L107" s="5"/>
      <c r="M107" s="5"/>
      <c r="N107" s="5"/>
      <c r="O107" s="5"/>
      <c r="P107" s="5"/>
      <c r="Q107" s="5"/>
      <c r="R107" s="5"/>
      <c r="S107" s="5">
        <v>0</v>
      </c>
      <c r="T107" s="5"/>
      <c r="U107" s="5"/>
      <c r="V107" s="5"/>
      <c r="W107" s="5"/>
      <c r="X107" s="5"/>
      <c r="Y107" s="5">
        <v>4</v>
      </c>
      <c r="Z107" s="5"/>
      <c r="AA107" s="5"/>
      <c r="AB107" s="5"/>
      <c r="AC107" s="5"/>
      <c r="AD107" s="5"/>
      <c r="AE107" s="5"/>
      <c r="AF107" s="5"/>
    </row>
    <row r="108" spans="1:32" ht="104.25" customHeight="1" x14ac:dyDescent="0.25">
      <c r="A108" s="5" t="s">
        <v>86</v>
      </c>
      <c r="B108" s="7" t="s">
        <v>154</v>
      </c>
      <c r="C108" s="7"/>
      <c r="D108" s="7"/>
      <c r="E108" s="5">
        <f t="shared" si="10"/>
        <v>1</v>
      </c>
      <c r="F108" s="7" t="s">
        <v>129</v>
      </c>
      <c r="G108" s="12">
        <v>69.95</v>
      </c>
      <c r="H108" s="12">
        <f t="shared" si="11"/>
        <v>69.95</v>
      </c>
      <c r="I108" s="12">
        <f t="shared" si="9"/>
        <v>27.98</v>
      </c>
      <c r="J108" s="12">
        <f t="shared" si="12"/>
        <v>27.98</v>
      </c>
      <c r="K108" s="5"/>
      <c r="L108" s="5"/>
      <c r="M108" s="5"/>
      <c r="N108" s="5"/>
      <c r="O108" s="5"/>
      <c r="P108" s="5"/>
      <c r="Q108" s="5"/>
      <c r="R108" s="5"/>
      <c r="S108" s="5">
        <v>0</v>
      </c>
      <c r="T108" s="5"/>
      <c r="U108" s="5"/>
      <c r="V108" s="5"/>
      <c r="W108" s="5">
        <v>1</v>
      </c>
      <c r="X108" s="5"/>
      <c r="Y108" s="5"/>
      <c r="Z108" s="5"/>
      <c r="AA108" s="5"/>
      <c r="AB108" s="5"/>
      <c r="AC108" s="5"/>
      <c r="AD108" s="5"/>
      <c r="AE108" s="5"/>
      <c r="AF108" s="5"/>
    </row>
    <row r="109" spans="1:32" ht="104.25" customHeight="1" x14ac:dyDescent="0.25">
      <c r="A109" s="5" t="s">
        <v>86</v>
      </c>
      <c r="B109" s="7" t="s">
        <v>154</v>
      </c>
      <c r="C109" s="7"/>
      <c r="D109" s="7"/>
      <c r="E109" s="5">
        <f t="shared" si="10"/>
        <v>76</v>
      </c>
      <c r="F109" s="7" t="s">
        <v>129</v>
      </c>
      <c r="G109" s="12">
        <v>69.95</v>
      </c>
      <c r="H109" s="12">
        <f t="shared" si="11"/>
        <v>5316.2</v>
      </c>
      <c r="I109" s="12">
        <f t="shared" si="9"/>
        <v>27.98</v>
      </c>
      <c r="J109" s="12">
        <f t="shared" si="12"/>
        <v>2126.48</v>
      </c>
      <c r="K109" s="5"/>
      <c r="L109" s="5"/>
      <c r="M109" s="5"/>
      <c r="N109" s="5"/>
      <c r="O109" s="5"/>
      <c r="P109" s="5"/>
      <c r="Q109" s="5"/>
      <c r="R109" s="5"/>
      <c r="S109" s="5">
        <v>0</v>
      </c>
      <c r="T109" s="5"/>
      <c r="U109" s="5"/>
      <c r="V109" s="5"/>
      <c r="W109" s="5">
        <v>76</v>
      </c>
      <c r="X109" s="5"/>
      <c r="Y109" s="5"/>
      <c r="Z109" s="5"/>
      <c r="AA109" s="5"/>
      <c r="AB109" s="5"/>
      <c r="AC109" s="5"/>
      <c r="AD109" s="5"/>
      <c r="AE109" s="5"/>
      <c r="AF109" s="5"/>
    </row>
    <row r="110" spans="1:32" ht="104.25" customHeight="1" x14ac:dyDescent="0.25">
      <c r="A110" s="5" t="s">
        <v>87</v>
      </c>
      <c r="B110" s="7" t="s">
        <v>154</v>
      </c>
      <c r="C110" s="7"/>
      <c r="D110" s="7"/>
      <c r="E110" s="5">
        <f t="shared" si="10"/>
        <v>50</v>
      </c>
      <c r="F110" s="7" t="s">
        <v>143</v>
      </c>
      <c r="G110" s="12">
        <v>55</v>
      </c>
      <c r="H110" s="12">
        <f t="shared" si="11"/>
        <v>2750</v>
      </c>
      <c r="I110" s="12">
        <f t="shared" si="9"/>
        <v>22</v>
      </c>
      <c r="J110" s="12">
        <f t="shared" si="12"/>
        <v>1100</v>
      </c>
      <c r="K110" s="5"/>
      <c r="L110" s="5"/>
      <c r="M110" s="5"/>
      <c r="N110" s="5"/>
      <c r="O110" s="5"/>
      <c r="P110" s="5"/>
      <c r="Q110" s="5"/>
      <c r="R110" s="5"/>
      <c r="S110" s="5">
        <v>0</v>
      </c>
      <c r="T110" s="5"/>
      <c r="U110" s="5">
        <v>10</v>
      </c>
      <c r="V110" s="5">
        <v>10</v>
      </c>
      <c r="W110" s="5">
        <v>10</v>
      </c>
      <c r="X110" s="5">
        <v>10</v>
      </c>
      <c r="Y110" s="5">
        <v>10</v>
      </c>
      <c r="Z110" s="5"/>
      <c r="AA110" s="5"/>
      <c r="AB110" s="5"/>
      <c r="AC110" s="5"/>
      <c r="AD110" s="5"/>
      <c r="AE110" s="5"/>
      <c r="AF110" s="5"/>
    </row>
    <row r="111" spans="1:32" ht="104.25" customHeight="1" x14ac:dyDescent="0.25">
      <c r="A111" s="5" t="s">
        <v>87</v>
      </c>
      <c r="B111" s="7" t="s">
        <v>154</v>
      </c>
      <c r="C111" s="7"/>
      <c r="D111" s="7"/>
      <c r="E111" s="5">
        <f t="shared" si="10"/>
        <v>4</v>
      </c>
      <c r="F111" s="7" t="s">
        <v>143</v>
      </c>
      <c r="G111" s="12">
        <v>55</v>
      </c>
      <c r="H111" s="12">
        <f t="shared" si="11"/>
        <v>220</v>
      </c>
      <c r="I111" s="12">
        <f t="shared" si="9"/>
        <v>22</v>
      </c>
      <c r="J111" s="12">
        <f t="shared" si="12"/>
        <v>88</v>
      </c>
      <c r="K111" s="5"/>
      <c r="L111" s="5"/>
      <c r="M111" s="5"/>
      <c r="N111" s="5"/>
      <c r="O111" s="5"/>
      <c r="P111" s="5"/>
      <c r="Q111" s="5"/>
      <c r="R111" s="5"/>
      <c r="S111" s="5">
        <v>0</v>
      </c>
      <c r="T111" s="5"/>
      <c r="U111" s="5">
        <v>2</v>
      </c>
      <c r="V111" s="5"/>
      <c r="W111" s="5">
        <v>1</v>
      </c>
      <c r="X111" s="5">
        <v>1</v>
      </c>
      <c r="Y111" s="5"/>
      <c r="Z111" s="5"/>
      <c r="AA111" s="5"/>
      <c r="AB111" s="5"/>
      <c r="AC111" s="5"/>
      <c r="AD111" s="5"/>
      <c r="AE111" s="5"/>
      <c r="AF111" s="5"/>
    </row>
    <row r="112" spans="1:32" ht="104.25" customHeight="1" x14ac:dyDescent="0.25">
      <c r="A112" s="5" t="s">
        <v>88</v>
      </c>
      <c r="B112" s="7" t="s">
        <v>154</v>
      </c>
      <c r="C112" s="7"/>
      <c r="D112" s="7"/>
      <c r="E112" s="5">
        <f t="shared" si="10"/>
        <v>40</v>
      </c>
      <c r="F112" s="7" t="s">
        <v>129</v>
      </c>
      <c r="G112" s="12">
        <v>79.95</v>
      </c>
      <c r="H112" s="12">
        <f t="shared" si="11"/>
        <v>3198</v>
      </c>
      <c r="I112" s="12">
        <f t="shared" si="9"/>
        <v>31.98</v>
      </c>
      <c r="J112" s="12">
        <f t="shared" si="12"/>
        <v>1279.2</v>
      </c>
      <c r="K112" s="5"/>
      <c r="L112" s="5"/>
      <c r="M112" s="5"/>
      <c r="N112" s="5"/>
      <c r="O112" s="5"/>
      <c r="P112" s="5"/>
      <c r="Q112" s="5"/>
      <c r="R112" s="5"/>
      <c r="S112" s="5">
        <v>0</v>
      </c>
      <c r="T112" s="5"/>
      <c r="U112" s="5">
        <v>10</v>
      </c>
      <c r="V112" s="5">
        <v>10</v>
      </c>
      <c r="W112" s="5">
        <v>10</v>
      </c>
      <c r="X112" s="5">
        <v>10</v>
      </c>
      <c r="Y112" s="5"/>
      <c r="Z112" s="5"/>
      <c r="AA112" s="5"/>
      <c r="AB112" s="5"/>
      <c r="AC112" s="5"/>
      <c r="AD112" s="5"/>
      <c r="AE112" s="5"/>
      <c r="AF112" s="5"/>
    </row>
    <row r="113" spans="1:32" ht="104.25" customHeight="1" x14ac:dyDescent="0.25">
      <c r="A113" s="5" t="s">
        <v>89</v>
      </c>
      <c r="B113" s="7" t="s">
        <v>154</v>
      </c>
      <c r="C113" s="7"/>
      <c r="D113" s="7"/>
      <c r="E113" s="5">
        <f t="shared" si="10"/>
        <v>1</v>
      </c>
      <c r="F113" s="7" t="s">
        <v>129</v>
      </c>
      <c r="G113" s="12">
        <v>75</v>
      </c>
      <c r="H113" s="12">
        <f t="shared" si="11"/>
        <v>75</v>
      </c>
      <c r="I113" s="12">
        <f t="shared" si="9"/>
        <v>30</v>
      </c>
      <c r="J113" s="12">
        <f t="shared" si="12"/>
        <v>30</v>
      </c>
      <c r="K113" s="5"/>
      <c r="L113" s="5"/>
      <c r="M113" s="5"/>
      <c r="N113" s="5"/>
      <c r="O113" s="5"/>
      <c r="P113" s="5"/>
      <c r="Q113" s="5"/>
      <c r="R113" s="5"/>
      <c r="S113" s="5">
        <v>0</v>
      </c>
      <c r="T113" s="5"/>
      <c r="U113" s="5"/>
      <c r="V113" s="5"/>
      <c r="W113" s="5"/>
      <c r="X113" s="5"/>
      <c r="Y113" s="5">
        <v>1</v>
      </c>
      <c r="Z113" s="5"/>
      <c r="AA113" s="5"/>
      <c r="AB113" s="5"/>
      <c r="AC113" s="5"/>
      <c r="AD113" s="5"/>
      <c r="AE113" s="5"/>
      <c r="AF113" s="5"/>
    </row>
    <row r="114" spans="1:32" ht="104.25" customHeight="1" x14ac:dyDescent="0.25">
      <c r="A114" s="5" t="s">
        <v>90</v>
      </c>
      <c r="B114" s="7" t="s">
        <v>154</v>
      </c>
      <c r="C114" s="7"/>
      <c r="D114" s="7"/>
      <c r="E114" s="5">
        <f t="shared" si="10"/>
        <v>87</v>
      </c>
      <c r="F114" s="7" t="s">
        <v>129</v>
      </c>
      <c r="G114" s="12">
        <v>89.95</v>
      </c>
      <c r="H114" s="12">
        <f t="shared" si="11"/>
        <v>7825.6500000000005</v>
      </c>
      <c r="I114" s="12">
        <f t="shared" si="9"/>
        <v>35.980000000000004</v>
      </c>
      <c r="J114" s="12">
        <f t="shared" si="12"/>
        <v>3130.26</v>
      </c>
      <c r="K114" s="5"/>
      <c r="L114" s="5"/>
      <c r="M114" s="5"/>
      <c r="N114" s="5"/>
      <c r="O114" s="5"/>
      <c r="P114" s="5"/>
      <c r="Q114" s="5"/>
      <c r="R114" s="5"/>
      <c r="S114" s="5">
        <v>0</v>
      </c>
      <c r="T114" s="5"/>
      <c r="U114" s="5">
        <v>1</v>
      </c>
      <c r="V114" s="5">
        <v>25</v>
      </c>
      <c r="W114" s="5">
        <v>44</v>
      </c>
      <c r="X114" s="5">
        <v>16</v>
      </c>
      <c r="Y114" s="5">
        <v>1</v>
      </c>
      <c r="Z114" s="5"/>
      <c r="AA114" s="5"/>
      <c r="AB114" s="5"/>
      <c r="AC114" s="5"/>
      <c r="AD114" s="5"/>
      <c r="AE114" s="5"/>
      <c r="AF114" s="5"/>
    </row>
    <row r="115" spans="1:32" ht="104.25" customHeight="1" x14ac:dyDescent="0.25">
      <c r="A115" s="5" t="s">
        <v>91</v>
      </c>
      <c r="B115" s="7" t="s">
        <v>154</v>
      </c>
      <c r="C115" s="7"/>
      <c r="D115" s="7"/>
      <c r="E115" s="5">
        <f t="shared" si="10"/>
        <v>27</v>
      </c>
      <c r="F115" s="7" t="s">
        <v>143</v>
      </c>
      <c r="G115" s="12">
        <v>65</v>
      </c>
      <c r="H115" s="12">
        <f t="shared" si="11"/>
        <v>1755</v>
      </c>
      <c r="I115" s="12">
        <f t="shared" si="9"/>
        <v>26</v>
      </c>
      <c r="J115" s="12">
        <f t="shared" si="12"/>
        <v>702</v>
      </c>
      <c r="K115" s="5"/>
      <c r="L115" s="5"/>
      <c r="M115" s="5"/>
      <c r="N115" s="5"/>
      <c r="O115" s="5"/>
      <c r="P115" s="5"/>
      <c r="Q115" s="5"/>
      <c r="R115" s="5"/>
      <c r="S115" s="5">
        <v>0</v>
      </c>
      <c r="T115" s="5"/>
      <c r="U115" s="5">
        <v>8</v>
      </c>
      <c r="V115" s="5">
        <v>3</v>
      </c>
      <c r="W115" s="5">
        <v>3</v>
      </c>
      <c r="X115" s="5">
        <v>8</v>
      </c>
      <c r="Y115" s="5">
        <v>5</v>
      </c>
      <c r="Z115" s="5"/>
      <c r="AA115" s="5"/>
      <c r="AB115" s="5"/>
      <c r="AC115" s="5"/>
      <c r="AD115" s="5"/>
      <c r="AE115" s="5"/>
      <c r="AF115" s="5"/>
    </row>
    <row r="116" spans="1:32" ht="104.25" customHeight="1" x14ac:dyDescent="0.25">
      <c r="A116" s="5" t="s">
        <v>92</v>
      </c>
      <c r="B116" s="7" t="s">
        <v>154</v>
      </c>
      <c r="C116" s="7"/>
      <c r="D116" s="7"/>
      <c r="E116" s="5">
        <f t="shared" si="10"/>
        <v>2</v>
      </c>
      <c r="F116" s="7" t="s">
        <v>134</v>
      </c>
      <c r="G116" s="12">
        <v>89.95</v>
      </c>
      <c r="H116" s="12">
        <f t="shared" si="11"/>
        <v>179.9</v>
      </c>
      <c r="I116" s="12">
        <f t="shared" si="9"/>
        <v>35.980000000000004</v>
      </c>
      <c r="J116" s="12">
        <f t="shared" si="12"/>
        <v>71.960000000000008</v>
      </c>
      <c r="K116" s="5"/>
      <c r="L116" s="5"/>
      <c r="M116" s="5"/>
      <c r="N116" s="5"/>
      <c r="O116" s="5"/>
      <c r="P116" s="5"/>
      <c r="Q116" s="5"/>
      <c r="R116" s="5"/>
      <c r="S116" s="5">
        <v>0</v>
      </c>
      <c r="T116" s="5"/>
      <c r="U116" s="6"/>
      <c r="V116" s="6"/>
      <c r="W116" s="6"/>
      <c r="X116" s="5"/>
      <c r="Y116" s="5"/>
      <c r="Z116" s="5"/>
      <c r="AA116" s="5"/>
      <c r="AB116" s="5"/>
      <c r="AC116" s="5"/>
      <c r="AD116" s="5">
        <v>2</v>
      </c>
      <c r="AE116" s="5"/>
      <c r="AF116" s="5"/>
    </row>
    <row r="117" spans="1:32" ht="104.25" customHeight="1" x14ac:dyDescent="0.25">
      <c r="A117" s="5" t="s">
        <v>93</v>
      </c>
      <c r="B117" s="7" t="s">
        <v>154</v>
      </c>
      <c r="C117" s="7"/>
      <c r="D117" s="7"/>
      <c r="E117" s="5">
        <f t="shared" si="10"/>
        <v>4</v>
      </c>
      <c r="F117" s="7" t="s">
        <v>143</v>
      </c>
      <c r="G117" s="12">
        <v>99.95</v>
      </c>
      <c r="H117" s="12">
        <f t="shared" si="11"/>
        <v>399.8</v>
      </c>
      <c r="I117" s="12">
        <f t="shared" si="9"/>
        <v>39.980000000000004</v>
      </c>
      <c r="J117" s="12">
        <f t="shared" si="12"/>
        <v>159.92000000000002</v>
      </c>
      <c r="K117" s="5"/>
      <c r="L117" s="5"/>
      <c r="M117" s="5"/>
      <c r="N117" s="5"/>
      <c r="O117" s="5"/>
      <c r="P117" s="5"/>
      <c r="Q117" s="5"/>
      <c r="R117" s="5"/>
      <c r="S117" s="5">
        <v>0</v>
      </c>
      <c r="T117" s="5"/>
      <c r="U117" s="5">
        <v>2</v>
      </c>
      <c r="V117" s="5">
        <v>1</v>
      </c>
      <c r="W117" s="5"/>
      <c r="X117" s="5"/>
      <c r="Y117" s="5">
        <v>1</v>
      </c>
      <c r="Z117" s="5"/>
      <c r="AA117" s="5"/>
      <c r="AB117" s="5"/>
      <c r="AC117" s="5"/>
      <c r="AD117" s="5"/>
      <c r="AE117" s="5"/>
      <c r="AF117" s="5"/>
    </row>
    <row r="118" spans="1:32" ht="104.25" customHeight="1" x14ac:dyDescent="0.25">
      <c r="A118" s="5" t="s">
        <v>94</v>
      </c>
      <c r="B118" s="7" t="s">
        <v>154</v>
      </c>
      <c r="C118" s="7"/>
      <c r="D118" s="7"/>
      <c r="E118" s="5">
        <f t="shared" si="10"/>
        <v>1</v>
      </c>
      <c r="F118" s="7" t="s">
        <v>133</v>
      </c>
      <c r="G118" s="12">
        <v>79.95</v>
      </c>
      <c r="H118" s="12">
        <f t="shared" si="11"/>
        <v>79.95</v>
      </c>
      <c r="I118" s="12">
        <f t="shared" si="9"/>
        <v>31.98</v>
      </c>
      <c r="J118" s="12">
        <f t="shared" si="12"/>
        <v>31.98</v>
      </c>
      <c r="K118" s="5"/>
      <c r="L118" s="5"/>
      <c r="M118" s="5"/>
      <c r="N118" s="5"/>
      <c r="O118" s="5"/>
      <c r="P118" s="5"/>
      <c r="Q118" s="5"/>
      <c r="R118" s="5"/>
      <c r="S118" s="5">
        <v>0</v>
      </c>
      <c r="T118" s="5"/>
      <c r="U118" s="5"/>
      <c r="V118" s="5"/>
      <c r="W118" s="5"/>
      <c r="X118" s="5"/>
      <c r="Y118" s="5">
        <v>1</v>
      </c>
      <c r="Z118" s="5"/>
      <c r="AA118" s="5"/>
      <c r="AB118" s="5"/>
      <c r="AC118" s="5"/>
      <c r="AD118" s="5"/>
      <c r="AE118" s="5"/>
      <c r="AF118" s="5"/>
    </row>
    <row r="119" spans="1:32" ht="104.25" customHeight="1" x14ac:dyDescent="0.25">
      <c r="A119" s="5" t="s">
        <v>94</v>
      </c>
      <c r="B119" s="7" t="s">
        <v>154</v>
      </c>
      <c r="C119" s="7"/>
      <c r="D119" s="7"/>
      <c r="E119" s="5">
        <f t="shared" si="10"/>
        <v>1</v>
      </c>
      <c r="F119" s="7" t="s">
        <v>133</v>
      </c>
      <c r="G119" s="12">
        <v>79.95</v>
      </c>
      <c r="H119" s="12">
        <f t="shared" si="11"/>
        <v>79.95</v>
      </c>
      <c r="I119" s="12">
        <f t="shared" si="9"/>
        <v>31.98</v>
      </c>
      <c r="J119" s="12">
        <f t="shared" si="12"/>
        <v>31.98</v>
      </c>
      <c r="K119" s="5"/>
      <c r="L119" s="5"/>
      <c r="M119" s="5"/>
      <c r="N119" s="5"/>
      <c r="O119" s="5"/>
      <c r="P119" s="5"/>
      <c r="Q119" s="5"/>
      <c r="R119" s="5"/>
      <c r="S119" s="5">
        <v>0</v>
      </c>
      <c r="T119" s="5"/>
      <c r="U119" s="5"/>
      <c r="V119" s="5"/>
      <c r="W119" s="5"/>
      <c r="X119" s="5">
        <v>1</v>
      </c>
      <c r="Y119" s="5"/>
      <c r="Z119" s="5"/>
      <c r="AA119" s="5"/>
      <c r="AB119" s="5"/>
      <c r="AC119" s="5"/>
      <c r="AD119" s="5"/>
      <c r="AE119" s="5"/>
      <c r="AF119" s="5"/>
    </row>
    <row r="120" spans="1:32" ht="104.25" customHeight="1" x14ac:dyDescent="0.25">
      <c r="A120" s="5" t="s">
        <v>95</v>
      </c>
      <c r="B120" s="7" t="s">
        <v>154</v>
      </c>
      <c r="C120" s="7"/>
      <c r="D120" s="7"/>
      <c r="E120" s="5">
        <f t="shared" si="10"/>
        <v>89</v>
      </c>
      <c r="F120" s="7" t="s">
        <v>133</v>
      </c>
      <c r="G120" s="12">
        <v>89.95</v>
      </c>
      <c r="H120" s="12">
        <f t="shared" si="11"/>
        <v>8005.55</v>
      </c>
      <c r="I120" s="12">
        <f t="shared" si="9"/>
        <v>35.980000000000004</v>
      </c>
      <c r="J120" s="12">
        <f t="shared" si="12"/>
        <v>3202.2200000000003</v>
      </c>
      <c r="K120" s="5"/>
      <c r="L120" s="5"/>
      <c r="M120" s="5"/>
      <c r="N120" s="5"/>
      <c r="O120" s="5"/>
      <c r="P120" s="5"/>
      <c r="Q120" s="5"/>
      <c r="R120" s="5"/>
      <c r="S120" s="5">
        <v>0</v>
      </c>
      <c r="T120" s="5"/>
      <c r="U120" s="6"/>
      <c r="V120" s="6"/>
      <c r="W120" s="6"/>
      <c r="X120" s="6"/>
      <c r="Y120" s="5"/>
      <c r="Z120" s="5"/>
      <c r="AA120" s="5">
        <v>12</v>
      </c>
      <c r="AB120" s="5">
        <v>16</v>
      </c>
      <c r="AC120" s="5">
        <v>9</v>
      </c>
      <c r="AD120" s="5">
        <v>34</v>
      </c>
      <c r="AE120" s="5">
        <v>18</v>
      </c>
      <c r="AF120" s="5"/>
    </row>
    <row r="121" spans="1:32" ht="104.25" customHeight="1" x14ac:dyDescent="0.25">
      <c r="A121" s="5" t="s">
        <v>96</v>
      </c>
      <c r="B121" s="7" t="s">
        <v>154</v>
      </c>
      <c r="C121" s="7"/>
      <c r="D121" s="7"/>
      <c r="E121" s="5">
        <f t="shared" si="10"/>
        <v>43</v>
      </c>
      <c r="F121" s="7" t="s">
        <v>130</v>
      </c>
      <c r="G121" s="12">
        <v>129.94999999999999</v>
      </c>
      <c r="H121" s="12">
        <f t="shared" si="11"/>
        <v>5587.8499999999995</v>
      </c>
      <c r="I121" s="12">
        <f t="shared" si="9"/>
        <v>51.98</v>
      </c>
      <c r="J121" s="12">
        <f t="shared" si="12"/>
        <v>2235.14</v>
      </c>
      <c r="K121" s="5"/>
      <c r="L121" s="5"/>
      <c r="M121" s="5"/>
      <c r="N121" s="5"/>
      <c r="O121" s="5"/>
      <c r="P121" s="5"/>
      <c r="Q121" s="5"/>
      <c r="R121" s="5"/>
      <c r="S121" s="5">
        <v>0</v>
      </c>
      <c r="T121" s="5"/>
      <c r="U121" s="6"/>
      <c r="V121" s="6"/>
      <c r="W121" s="6"/>
      <c r="X121" s="6"/>
      <c r="Y121" s="5"/>
      <c r="Z121" s="5"/>
      <c r="AA121" s="5">
        <v>4</v>
      </c>
      <c r="AB121" s="5">
        <v>8</v>
      </c>
      <c r="AC121" s="5">
        <v>19</v>
      </c>
      <c r="AD121" s="5">
        <v>7</v>
      </c>
      <c r="AE121" s="5">
        <v>5</v>
      </c>
      <c r="AF121" s="5"/>
    </row>
    <row r="122" spans="1:32" ht="104.25" customHeight="1" x14ac:dyDescent="0.25">
      <c r="A122" s="5" t="s">
        <v>97</v>
      </c>
      <c r="B122" s="7" t="s">
        <v>154</v>
      </c>
      <c r="C122" s="7"/>
      <c r="D122" s="7"/>
      <c r="E122" s="5">
        <f t="shared" si="10"/>
        <v>2</v>
      </c>
      <c r="F122" s="7" t="s">
        <v>130</v>
      </c>
      <c r="G122" s="12">
        <v>119.95</v>
      </c>
      <c r="H122" s="12">
        <f t="shared" si="11"/>
        <v>239.9</v>
      </c>
      <c r="I122" s="12">
        <f t="shared" si="9"/>
        <v>47.980000000000004</v>
      </c>
      <c r="J122" s="12">
        <f t="shared" si="12"/>
        <v>95.960000000000008</v>
      </c>
      <c r="K122" s="5"/>
      <c r="L122" s="5"/>
      <c r="M122" s="5">
        <v>1</v>
      </c>
      <c r="N122" s="5"/>
      <c r="O122" s="5">
        <v>1</v>
      </c>
      <c r="P122" s="5"/>
      <c r="Q122" s="5"/>
      <c r="R122" s="5"/>
      <c r="S122" s="5">
        <v>0</v>
      </c>
      <c r="T122" s="5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5"/>
      <c r="AF122" s="5"/>
    </row>
    <row r="123" spans="1:32" ht="104.25" customHeight="1" x14ac:dyDescent="0.25">
      <c r="A123" s="5" t="s">
        <v>98</v>
      </c>
      <c r="B123" s="7" t="s">
        <v>154</v>
      </c>
      <c r="C123" s="7"/>
      <c r="D123" s="7"/>
      <c r="E123" s="5">
        <f t="shared" si="10"/>
        <v>58</v>
      </c>
      <c r="F123" s="7" t="s">
        <v>130</v>
      </c>
      <c r="G123" s="12">
        <v>119.95</v>
      </c>
      <c r="H123" s="12">
        <f t="shared" si="11"/>
        <v>6957.1</v>
      </c>
      <c r="I123" s="12">
        <f t="shared" si="9"/>
        <v>47.980000000000004</v>
      </c>
      <c r="J123" s="12">
        <f t="shared" si="12"/>
        <v>2782.84</v>
      </c>
      <c r="K123" s="5">
        <v>2</v>
      </c>
      <c r="L123" s="5">
        <v>13</v>
      </c>
      <c r="M123" s="5">
        <v>3</v>
      </c>
      <c r="N123" s="5">
        <v>4</v>
      </c>
      <c r="O123" s="5">
        <v>12</v>
      </c>
      <c r="P123" s="5">
        <v>9</v>
      </c>
      <c r="Q123" s="5">
        <v>2</v>
      </c>
      <c r="R123" s="5">
        <v>1</v>
      </c>
      <c r="S123" s="5">
        <v>12</v>
      </c>
      <c r="T123" s="5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5"/>
      <c r="AF123" s="5"/>
    </row>
    <row r="124" spans="1:32" ht="104.25" customHeight="1" x14ac:dyDescent="0.25">
      <c r="A124" s="5" t="s">
        <v>99</v>
      </c>
      <c r="B124" s="7" t="s">
        <v>154</v>
      </c>
      <c r="C124" s="7"/>
      <c r="D124" s="7"/>
      <c r="E124" s="5">
        <f t="shared" si="10"/>
        <v>11</v>
      </c>
      <c r="F124" s="7" t="s">
        <v>130</v>
      </c>
      <c r="G124" s="12">
        <v>119.95</v>
      </c>
      <c r="H124" s="12">
        <f t="shared" si="11"/>
        <v>1319.45</v>
      </c>
      <c r="I124" s="12">
        <f t="shared" si="9"/>
        <v>47.980000000000004</v>
      </c>
      <c r="J124" s="12">
        <f t="shared" si="12"/>
        <v>527.78000000000009</v>
      </c>
      <c r="K124" s="5">
        <v>2</v>
      </c>
      <c r="L124" s="5"/>
      <c r="M124" s="5"/>
      <c r="N124" s="5">
        <v>1</v>
      </c>
      <c r="O124" s="5"/>
      <c r="P124" s="5"/>
      <c r="Q124" s="5"/>
      <c r="R124" s="5">
        <v>3</v>
      </c>
      <c r="S124" s="5">
        <v>2</v>
      </c>
      <c r="T124" s="5">
        <v>3</v>
      </c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5"/>
      <c r="AF124" s="5"/>
    </row>
    <row r="125" spans="1:32" ht="104.25" customHeight="1" x14ac:dyDescent="0.25">
      <c r="A125" s="5" t="s">
        <v>100</v>
      </c>
      <c r="B125" s="7" t="s">
        <v>154</v>
      </c>
      <c r="C125" s="7"/>
      <c r="D125" s="7"/>
      <c r="E125" s="5">
        <f t="shared" si="10"/>
        <v>3</v>
      </c>
      <c r="F125" s="7" t="s">
        <v>130</v>
      </c>
      <c r="G125" s="12">
        <v>109.95</v>
      </c>
      <c r="H125" s="12">
        <f t="shared" si="11"/>
        <v>329.85</v>
      </c>
      <c r="I125" s="12">
        <f t="shared" si="9"/>
        <v>43.980000000000004</v>
      </c>
      <c r="J125" s="12">
        <f t="shared" si="12"/>
        <v>131.94</v>
      </c>
      <c r="K125" s="5">
        <v>2</v>
      </c>
      <c r="L125" s="5"/>
      <c r="M125" s="5"/>
      <c r="N125" s="5"/>
      <c r="O125" s="5"/>
      <c r="P125" s="5"/>
      <c r="Q125" s="5"/>
      <c r="R125" s="5"/>
      <c r="S125" s="5">
        <v>0</v>
      </c>
      <c r="T125" s="5">
        <v>1</v>
      </c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5"/>
      <c r="AF125" s="5"/>
    </row>
    <row r="126" spans="1:32" ht="104.25" customHeight="1" x14ac:dyDescent="0.25">
      <c r="A126" s="5" t="s">
        <v>101</v>
      </c>
      <c r="B126" s="7" t="s">
        <v>154</v>
      </c>
      <c r="C126" s="7"/>
      <c r="D126" s="7"/>
      <c r="E126" s="5">
        <f t="shared" si="10"/>
        <v>35</v>
      </c>
      <c r="F126" s="7" t="s">
        <v>130</v>
      </c>
      <c r="G126" s="12">
        <v>99.95</v>
      </c>
      <c r="H126" s="12">
        <f t="shared" si="11"/>
        <v>3498.25</v>
      </c>
      <c r="I126" s="12">
        <f t="shared" si="9"/>
        <v>39.980000000000004</v>
      </c>
      <c r="J126" s="12">
        <f t="shared" si="12"/>
        <v>1399.3000000000002</v>
      </c>
      <c r="K126" s="5">
        <v>3</v>
      </c>
      <c r="L126" s="5">
        <v>5</v>
      </c>
      <c r="M126" s="5">
        <v>1</v>
      </c>
      <c r="N126" s="5">
        <v>8</v>
      </c>
      <c r="O126" s="5">
        <v>5</v>
      </c>
      <c r="P126" s="5"/>
      <c r="Q126" s="5">
        <v>5</v>
      </c>
      <c r="R126" s="5">
        <v>2</v>
      </c>
      <c r="S126" s="5">
        <v>5</v>
      </c>
      <c r="T126" s="5">
        <v>1</v>
      </c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5"/>
      <c r="AF126" s="5"/>
    </row>
    <row r="127" spans="1:32" ht="104.25" customHeight="1" x14ac:dyDescent="0.25">
      <c r="A127" s="5" t="s">
        <v>102</v>
      </c>
      <c r="B127" s="7" t="s">
        <v>154</v>
      </c>
      <c r="C127" s="7"/>
      <c r="D127" s="7"/>
      <c r="E127" s="5">
        <f t="shared" si="10"/>
        <v>58</v>
      </c>
      <c r="F127" s="7" t="s">
        <v>130</v>
      </c>
      <c r="G127" s="12">
        <v>69.95</v>
      </c>
      <c r="H127" s="12">
        <f t="shared" si="11"/>
        <v>4057.1000000000004</v>
      </c>
      <c r="I127" s="12">
        <f t="shared" si="9"/>
        <v>27.98</v>
      </c>
      <c r="J127" s="12">
        <f t="shared" si="12"/>
        <v>1622.84</v>
      </c>
      <c r="K127" s="5">
        <v>1</v>
      </c>
      <c r="L127" s="5">
        <v>6</v>
      </c>
      <c r="M127" s="5">
        <v>9</v>
      </c>
      <c r="N127" s="5">
        <v>6</v>
      </c>
      <c r="O127" s="5">
        <v>11</v>
      </c>
      <c r="P127" s="5">
        <v>7</v>
      </c>
      <c r="Q127" s="5">
        <v>7</v>
      </c>
      <c r="R127" s="5">
        <v>7</v>
      </c>
      <c r="S127" s="5">
        <v>3</v>
      </c>
      <c r="T127" s="5">
        <v>1</v>
      </c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5"/>
      <c r="AF127" s="5"/>
    </row>
    <row r="128" spans="1:32" ht="104.25" customHeight="1" x14ac:dyDescent="0.25">
      <c r="A128" s="5" t="s">
        <v>103</v>
      </c>
      <c r="B128" s="7" t="s">
        <v>154</v>
      </c>
      <c r="C128" s="7"/>
      <c r="D128" s="7"/>
      <c r="E128" s="5">
        <f t="shared" si="10"/>
        <v>14</v>
      </c>
      <c r="F128" s="7" t="s">
        <v>130</v>
      </c>
      <c r="G128" s="12">
        <v>139.94999999999999</v>
      </c>
      <c r="H128" s="12">
        <f t="shared" si="11"/>
        <v>1959.2999999999997</v>
      </c>
      <c r="I128" s="12">
        <f t="shared" si="9"/>
        <v>55.98</v>
      </c>
      <c r="J128" s="12">
        <f t="shared" si="12"/>
        <v>783.71999999999991</v>
      </c>
      <c r="K128" s="5">
        <v>4</v>
      </c>
      <c r="L128" s="5">
        <v>1</v>
      </c>
      <c r="M128" s="5"/>
      <c r="N128" s="5"/>
      <c r="O128" s="5">
        <v>3</v>
      </c>
      <c r="P128" s="5"/>
      <c r="Q128" s="5">
        <v>2</v>
      </c>
      <c r="R128" s="5">
        <v>3</v>
      </c>
      <c r="S128" s="5">
        <v>1</v>
      </c>
      <c r="T128" s="5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5"/>
      <c r="AF128" s="5"/>
    </row>
    <row r="129" spans="1:32" ht="104.25" customHeight="1" x14ac:dyDescent="0.25">
      <c r="A129" s="5" t="s">
        <v>104</v>
      </c>
      <c r="B129" s="7" t="s">
        <v>154</v>
      </c>
      <c r="C129" s="7"/>
      <c r="D129" s="7"/>
      <c r="E129" s="5">
        <f t="shared" si="10"/>
        <v>3</v>
      </c>
      <c r="F129" s="7" t="s">
        <v>129</v>
      </c>
      <c r="G129" s="12">
        <v>55</v>
      </c>
      <c r="H129" s="12">
        <f t="shared" si="11"/>
        <v>165</v>
      </c>
      <c r="I129" s="12">
        <f t="shared" si="9"/>
        <v>22</v>
      </c>
      <c r="J129" s="12">
        <f t="shared" si="12"/>
        <v>66</v>
      </c>
      <c r="K129" s="5"/>
      <c r="L129" s="5"/>
      <c r="M129" s="5"/>
      <c r="N129" s="5"/>
      <c r="O129" s="5"/>
      <c r="P129" s="5"/>
      <c r="Q129" s="5"/>
      <c r="R129" s="5"/>
      <c r="S129" s="5">
        <v>0</v>
      </c>
      <c r="T129" s="5"/>
      <c r="U129" s="6"/>
      <c r="V129" s="6"/>
      <c r="W129" s="6"/>
      <c r="X129" s="6"/>
      <c r="Y129" s="5"/>
      <c r="Z129" s="5"/>
      <c r="AA129" s="5"/>
      <c r="AB129" s="5"/>
      <c r="AC129" s="5"/>
      <c r="AD129" s="5">
        <v>2</v>
      </c>
      <c r="AE129" s="5">
        <v>1</v>
      </c>
      <c r="AF129" s="5"/>
    </row>
    <row r="130" spans="1:32" ht="104.25" customHeight="1" x14ac:dyDescent="0.25">
      <c r="A130" s="5" t="s">
        <v>105</v>
      </c>
      <c r="B130" s="7" t="s">
        <v>154</v>
      </c>
      <c r="C130" s="7"/>
      <c r="D130" s="7"/>
      <c r="E130" s="5">
        <f t="shared" si="10"/>
        <v>3</v>
      </c>
      <c r="F130" s="7" t="s">
        <v>143</v>
      </c>
      <c r="G130" s="12">
        <v>49.95</v>
      </c>
      <c r="H130" s="12">
        <f t="shared" si="11"/>
        <v>149.85000000000002</v>
      </c>
      <c r="I130" s="12">
        <f t="shared" si="9"/>
        <v>19.98</v>
      </c>
      <c r="J130" s="12">
        <f t="shared" si="12"/>
        <v>59.94</v>
      </c>
      <c r="K130" s="5"/>
      <c r="L130" s="5"/>
      <c r="M130" s="5"/>
      <c r="N130" s="5"/>
      <c r="O130" s="5"/>
      <c r="P130" s="5"/>
      <c r="Q130" s="5"/>
      <c r="R130" s="5"/>
      <c r="S130" s="5">
        <v>0</v>
      </c>
      <c r="T130" s="5"/>
      <c r="U130" s="6"/>
      <c r="V130" s="6"/>
      <c r="W130" s="6"/>
      <c r="X130" s="6"/>
      <c r="Y130" s="5"/>
      <c r="Z130" s="5"/>
      <c r="AA130" s="5"/>
      <c r="AB130" s="5"/>
      <c r="AC130" s="5">
        <v>1</v>
      </c>
      <c r="AD130" s="5">
        <v>2</v>
      </c>
      <c r="AE130" s="5"/>
      <c r="AF130" s="5"/>
    </row>
    <row r="131" spans="1:32" ht="104.25" customHeight="1" x14ac:dyDescent="0.25">
      <c r="A131" s="5" t="s">
        <v>106</v>
      </c>
      <c r="B131" s="7" t="s">
        <v>154</v>
      </c>
      <c r="C131" s="7"/>
      <c r="D131" s="7"/>
      <c r="E131" s="5">
        <f t="shared" ref="E131:E147" si="13">SUM(K131:AF131)</f>
        <v>22</v>
      </c>
      <c r="F131" s="7" t="s">
        <v>143</v>
      </c>
      <c r="G131" s="12">
        <v>39.950000000000003</v>
      </c>
      <c r="H131" s="12">
        <f t="shared" si="11"/>
        <v>878.90000000000009</v>
      </c>
      <c r="I131" s="12">
        <f t="shared" si="9"/>
        <v>15.98</v>
      </c>
      <c r="J131" s="12">
        <f t="shared" si="12"/>
        <v>351.56</v>
      </c>
      <c r="K131" s="5"/>
      <c r="L131" s="5"/>
      <c r="M131" s="5"/>
      <c r="N131" s="5"/>
      <c r="O131" s="5"/>
      <c r="P131" s="5"/>
      <c r="Q131" s="5"/>
      <c r="R131" s="5"/>
      <c r="S131" s="5">
        <v>0</v>
      </c>
      <c r="T131" s="5"/>
      <c r="U131" s="6"/>
      <c r="V131" s="6"/>
      <c r="W131" s="6"/>
      <c r="X131" s="6"/>
      <c r="Y131" s="5"/>
      <c r="Z131" s="5"/>
      <c r="AA131" s="5"/>
      <c r="AB131" s="5"/>
      <c r="AC131" s="5"/>
      <c r="AD131" s="5">
        <v>12</v>
      </c>
      <c r="AE131" s="5">
        <v>10</v>
      </c>
      <c r="AF131" s="5"/>
    </row>
    <row r="132" spans="1:32" ht="104.25" customHeight="1" x14ac:dyDescent="0.25">
      <c r="A132" s="5" t="s">
        <v>107</v>
      </c>
      <c r="B132" s="7" t="s">
        <v>154</v>
      </c>
      <c r="C132" s="7"/>
      <c r="D132" s="7"/>
      <c r="E132" s="5">
        <f t="shared" si="13"/>
        <v>1</v>
      </c>
      <c r="F132" s="7" t="s">
        <v>143</v>
      </c>
      <c r="G132" s="12">
        <v>39.950000000000003</v>
      </c>
      <c r="H132" s="12">
        <f t="shared" si="11"/>
        <v>39.950000000000003</v>
      </c>
      <c r="I132" s="12">
        <f t="shared" si="9"/>
        <v>15.98</v>
      </c>
      <c r="J132" s="12">
        <f t="shared" si="12"/>
        <v>15.98</v>
      </c>
      <c r="K132" s="5"/>
      <c r="L132" s="5"/>
      <c r="M132" s="5"/>
      <c r="N132" s="5"/>
      <c r="O132" s="5"/>
      <c r="P132" s="5"/>
      <c r="Q132" s="5"/>
      <c r="R132" s="5"/>
      <c r="S132" s="5">
        <v>0</v>
      </c>
      <c r="T132" s="5"/>
      <c r="U132" s="6"/>
      <c r="V132" s="6"/>
      <c r="W132" s="6"/>
      <c r="X132" s="6"/>
      <c r="Y132" s="5"/>
      <c r="Z132" s="5"/>
      <c r="AA132" s="5"/>
      <c r="AB132" s="5"/>
      <c r="AC132" s="5"/>
      <c r="AD132" s="5">
        <v>1</v>
      </c>
      <c r="AE132" s="5"/>
      <c r="AF132" s="5"/>
    </row>
    <row r="133" spans="1:32" ht="104.25" customHeight="1" x14ac:dyDescent="0.25">
      <c r="A133" s="5" t="s">
        <v>107</v>
      </c>
      <c r="B133" s="7" t="s">
        <v>154</v>
      </c>
      <c r="C133" s="7"/>
      <c r="D133" s="7"/>
      <c r="E133" s="5">
        <f t="shared" si="13"/>
        <v>7</v>
      </c>
      <c r="F133" s="7" t="s">
        <v>143</v>
      </c>
      <c r="G133" s="12">
        <v>39.950000000000003</v>
      </c>
      <c r="H133" s="12">
        <f t="shared" si="11"/>
        <v>279.65000000000003</v>
      </c>
      <c r="I133" s="12">
        <f t="shared" si="9"/>
        <v>15.98</v>
      </c>
      <c r="J133" s="12">
        <f t="shared" si="12"/>
        <v>111.86</v>
      </c>
      <c r="K133" s="5"/>
      <c r="L133" s="5"/>
      <c r="M133" s="5"/>
      <c r="N133" s="5"/>
      <c r="O133" s="5"/>
      <c r="P133" s="5"/>
      <c r="Q133" s="5"/>
      <c r="R133" s="5"/>
      <c r="S133" s="5">
        <v>0</v>
      </c>
      <c r="T133" s="5"/>
      <c r="U133" s="6"/>
      <c r="V133" s="6"/>
      <c r="W133" s="6"/>
      <c r="X133" s="6"/>
      <c r="Y133" s="5"/>
      <c r="Z133" s="5"/>
      <c r="AA133" s="5"/>
      <c r="AB133" s="5"/>
      <c r="AC133" s="5">
        <v>1</v>
      </c>
      <c r="AD133" s="5">
        <v>1</v>
      </c>
      <c r="AE133" s="5">
        <v>5</v>
      </c>
      <c r="AF133" s="5"/>
    </row>
    <row r="134" spans="1:32" ht="104.25" customHeight="1" x14ac:dyDescent="0.25">
      <c r="A134" s="5" t="s">
        <v>108</v>
      </c>
      <c r="B134" s="7" t="s">
        <v>154</v>
      </c>
      <c r="C134" s="7"/>
      <c r="D134" s="7"/>
      <c r="E134" s="5">
        <f t="shared" si="13"/>
        <v>2</v>
      </c>
      <c r="F134" s="7" t="s">
        <v>143</v>
      </c>
      <c r="G134" s="12">
        <v>149.94999999999999</v>
      </c>
      <c r="H134" s="12">
        <f t="shared" si="11"/>
        <v>299.89999999999998</v>
      </c>
      <c r="I134" s="12">
        <f t="shared" si="9"/>
        <v>59.98</v>
      </c>
      <c r="J134" s="12">
        <f t="shared" si="12"/>
        <v>119.96</v>
      </c>
      <c r="K134" s="5"/>
      <c r="L134" s="5"/>
      <c r="M134" s="5"/>
      <c r="N134" s="5"/>
      <c r="O134" s="5"/>
      <c r="P134" s="5"/>
      <c r="Q134" s="5"/>
      <c r="R134" s="5"/>
      <c r="S134" s="5">
        <v>0</v>
      </c>
      <c r="T134" s="5"/>
      <c r="U134" s="5"/>
      <c r="V134" s="5"/>
      <c r="W134" s="5"/>
      <c r="X134" s="5">
        <v>1</v>
      </c>
      <c r="Y134" s="5">
        <v>1</v>
      </c>
      <c r="Z134" s="5"/>
      <c r="AA134" s="5"/>
      <c r="AB134" s="5"/>
      <c r="AC134" s="5"/>
      <c r="AD134" s="5"/>
      <c r="AE134" s="5"/>
      <c r="AF134" s="5"/>
    </row>
    <row r="135" spans="1:32" ht="104.25" customHeight="1" x14ac:dyDescent="0.25">
      <c r="A135" s="5" t="s">
        <v>109</v>
      </c>
      <c r="B135" s="7" t="s">
        <v>154</v>
      </c>
      <c r="C135" s="7"/>
      <c r="D135" s="7"/>
      <c r="E135" s="5">
        <f t="shared" si="13"/>
        <v>8</v>
      </c>
      <c r="F135" s="7" t="s">
        <v>136</v>
      </c>
      <c r="G135" s="12">
        <v>109.95</v>
      </c>
      <c r="H135" s="12">
        <f t="shared" si="11"/>
        <v>879.6</v>
      </c>
      <c r="I135" s="12">
        <f t="shared" si="9"/>
        <v>43.980000000000004</v>
      </c>
      <c r="J135" s="12">
        <f t="shared" si="12"/>
        <v>351.84000000000003</v>
      </c>
      <c r="K135" s="5"/>
      <c r="L135" s="5"/>
      <c r="M135" s="5"/>
      <c r="N135" s="5"/>
      <c r="O135" s="5"/>
      <c r="P135" s="5"/>
      <c r="Q135" s="5"/>
      <c r="R135" s="5"/>
      <c r="S135" s="5">
        <v>0</v>
      </c>
      <c r="T135" s="5"/>
      <c r="U135" s="5"/>
      <c r="V135" s="5"/>
      <c r="W135" s="5">
        <v>4</v>
      </c>
      <c r="X135" s="5">
        <v>4</v>
      </c>
      <c r="Y135" s="5"/>
      <c r="Z135" s="5"/>
      <c r="AA135" s="5"/>
      <c r="AB135" s="5"/>
      <c r="AC135" s="5"/>
      <c r="AD135" s="5"/>
      <c r="AE135" s="5"/>
      <c r="AF135" s="5"/>
    </row>
    <row r="136" spans="1:32" ht="104.25" customHeight="1" x14ac:dyDescent="0.25">
      <c r="A136" s="5" t="s">
        <v>110</v>
      </c>
      <c r="B136" s="7" t="s">
        <v>154</v>
      </c>
      <c r="C136" s="7"/>
      <c r="D136" s="7"/>
      <c r="E136" s="5">
        <f t="shared" si="13"/>
        <v>10</v>
      </c>
      <c r="F136" s="7" t="s">
        <v>144</v>
      </c>
      <c r="G136" s="12">
        <v>89.95</v>
      </c>
      <c r="H136" s="12">
        <f t="shared" si="11"/>
        <v>899.5</v>
      </c>
      <c r="I136" s="12">
        <f t="shared" si="9"/>
        <v>35.980000000000004</v>
      </c>
      <c r="J136" s="12">
        <f t="shared" si="12"/>
        <v>359.80000000000007</v>
      </c>
      <c r="K136" s="5"/>
      <c r="L136" s="5"/>
      <c r="M136" s="5"/>
      <c r="N136" s="5"/>
      <c r="O136" s="5"/>
      <c r="P136" s="5"/>
      <c r="Q136" s="5"/>
      <c r="R136" s="5"/>
      <c r="S136" s="5">
        <v>0</v>
      </c>
      <c r="T136" s="5"/>
      <c r="U136" s="5"/>
      <c r="V136" s="5"/>
      <c r="W136" s="5">
        <v>4</v>
      </c>
      <c r="X136" s="5">
        <v>2</v>
      </c>
      <c r="Y136" s="5">
        <v>4</v>
      </c>
      <c r="Z136" s="5"/>
      <c r="AA136" s="5"/>
      <c r="AB136" s="5"/>
      <c r="AC136" s="5"/>
      <c r="AD136" s="5"/>
      <c r="AE136" s="5"/>
      <c r="AF136" s="5"/>
    </row>
    <row r="137" spans="1:32" ht="104.25" customHeight="1" x14ac:dyDescent="0.25">
      <c r="A137" s="5" t="s">
        <v>111</v>
      </c>
      <c r="B137" s="7" t="s">
        <v>154</v>
      </c>
      <c r="C137" s="7"/>
      <c r="D137" s="7"/>
      <c r="E137" s="5">
        <f t="shared" si="13"/>
        <v>1</v>
      </c>
      <c r="F137" s="7" t="s">
        <v>135</v>
      </c>
      <c r="G137" s="12">
        <v>119.95</v>
      </c>
      <c r="H137" s="12">
        <f t="shared" si="11"/>
        <v>119.95</v>
      </c>
      <c r="I137" s="12">
        <f t="shared" si="9"/>
        <v>47.980000000000004</v>
      </c>
      <c r="J137" s="12">
        <f t="shared" si="12"/>
        <v>47.980000000000004</v>
      </c>
      <c r="K137" s="5"/>
      <c r="L137" s="5"/>
      <c r="M137" s="5"/>
      <c r="N137" s="5"/>
      <c r="O137" s="5"/>
      <c r="P137" s="5"/>
      <c r="Q137" s="5"/>
      <c r="R137" s="5"/>
      <c r="S137" s="5">
        <v>0</v>
      </c>
      <c r="T137" s="5"/>
      <c r="U137" s="5"/>
      <c r="V137" s="5"/>
      <c r="W137" s="5"/>
      <c r="X137" s="5">
        <v>1</v>
      </c>
      <c r="Y137" s="5"/>
      <c r="Z137" s="5"/>
      <c r="AA137" s="5"/>
      <c r="AB137" s="5"/>
      <c r="AC137" s="5"/>
      <c r="AD137" s="5"/>
      <c r="AE137" s="5"/>
      <c r="AF137" s="5"/>
    </row>
    <row r="138" spans="1:32" ht="104.25" customHeight="1" x14ac:dyDescent="0.25">
      <c r="A138" s="5" t="s">
        <v>112</v>
      </c>
      <c r="B138" s="7" t="s">
        <v>154</v>
      </c>
      <c r="C138" s="7"/>
      <c r="D138" s="7"/>
      <c r="E138" s="5">
        <f t="shared" si="13"/>
        <v>26</v>
      </c>
      <c r="F138" s="7" t="s">
        <v>135</v>
      </c>
      <c r="G138" s="12">
        <v>23</v>
      </c>
      <c r="H138" s="12">
        <f t="shared" ref="H138:H147" si="14">+G138*E138</f>
        <v>598</v>
      </c>
      <c r="I138" s="12">
        <f t="shared" si="9"/>
        <v>9.1999999999999993</v>
      </c>
      <c r="J138" s="12">
        <f t="shared" ref="J138:J147" si="15">+I138*E138</f>
        <v>239.2</v>
      </c>
      <c r="K138" s="5"/>
      <c r="L138" s="5"/>
      <c r="M138" s="5"/>
      <c r="N138" s="5"/>
      <c r="O138" s="5"/>
      <c r="P138" s="5"/>
      <c r="Q138" s="5"/>
      <c r="R138" s="5"/>
      <c r="S138" s="5">
        <v>0</v>
      </c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>
        <v>26</v>
      </c>
    </row>
    <row r="139" spans="1:32" ht="104.25" customHeight="1" x14ac:dyDescent="0.25">
      <c r="A139" s="5" t="s">
        <v>113</v>
      </c>
      <c r="B139" s="7" t="s">
        <v>154</v>
      </c>
      <c r="C139" s="7"/>
      <c r="D139" s="7"/>
      <c r="E139" s="5">
        <f t="shared" si="13"/>
        <v>61</v>
      </c>
      <c r="F139" s="7" t="s">
        <v>145</v>
      </c>
      <c r="G139" s="12">
        <v>40</v>
      </c>
      <c r="H139" s="12">
        <f t="shared" si="14"/>
        <v>2440</v>
      </c>
      <c r="I139" s="12">
        <f t="shared" ref="I139:I147" si="16">+G139/2.5</f>
        <v>16</v>
      </c>
      <c r="J139" s="12">
        <f t="shared" si="15"/>
        <v>976</v>
      </c>
      <c r="K139" s="5"/>
      <c r="L139" s="5"/>
      <c r="M139" s="5"/>
      <c r="N139" s="5"/>
      <c r="O139" s="5"/>
      <c r="P139" s="5"/>
      <c r="Q139" s="5"/>
      <c r="R139" s="5"/>
      <c r="S139" s="5">
        <v>0</v>
      </c>
      <c r="T139" s="5"/>
      <c r="U139" s="6"/>
      <c r="V139" s="6"/>
      <c r="W139" s="5"/>
      <c r="X139" s="5"/>
      <c r="Y139" s="5"/>
      <c r="Z139" s="5"/>
      <c r="AA139" s="5"/>
      <c r="AB139" s="5">
        <v>1</v>
      </c>
      <c r="AC139" s="5">
        <v>14</v>
      </c>
      <c r="AD139" s="5">
        <v>46</v>
      </c>
      <c r="AE139" s="5"/>
      <c r="AF139" s="5"/>
    </row>
    <row r="140" spans="1:32" ht="104.25" customHeight="1" x14ac:dyDescent="0.25">
      <c r="A140" s="5" t="s">
        <v>114</v>
      </c>
      <c r="B140" s="7" t="s">
        <v>154</v>
      </c>
      <c r="C140" s="7"/>
      <c r="D140" s="7"/>
      <c r="E140" s="5">
        <f t="shared" si="13"/>
        <v>155</v>
      </c>
      <c r="F140" s="7" t="s">
        <v>143</v>
      </c>
      <c r="G140" s="12">
        <v>49.95</v>
      </c>
      <c r="H140" s="12">
        <f t="shared" si="14"/>
        <v>7742.25</v>
      </c>
      <c r="I140" s="12">
        <f t="shared" si="16"/>
        <v>19.98</v>
      </c>
      <c r="J140" s="12">
        <f t="shared" si="15"/>
        <v>3096.9</v>
      </c>
      <c r="K140" s="5"/>
      <c r="L140" s="5"/>
      <c r="M140" s="5"/>
      <c r="N140" s="5"/>
      <c r="O140" s="5"/>
      <c r="P140" s="5"/>
      <c r="Q140" s="5"/>
      <c r="R140" s="5"/>
      <c r="S140" s="5">
        <v>0</v>
      </c>
      <c r="T140" s="5"/>
      <c r="U140" s="6"/>
      <c r="V140" s="6"/>
      <c r="W140" s="6"/>
      <c r="X140" s="6"/>
      <c r="Y140" s="5"/>
      <c r="Z140" s="5"/>
      <c r="AA140" s="5">
        <v>20</v>
      </c>
      <c r="AB140" s="5">
        <v>54</v>
      </c>
      <c r="AC140" s="5">
        <v>52</v>
      </c>
      <c r="AD140" s="5">
        <v>24</v>
      </c>
      <c r="AE140" s="5">
        <v>5</v>
      </c>
      <c r="AF140" s="5"/>
    </row>
    <row r="141" spans="1:32" ht="104.25" customHeight="1" x14ac:dyDescent="0.25">
      <c r="A141" s="5" t="s">
        <v>115</v>
      </c>
      <c r="B141" s="7" t="s">
        <v>154</v>
      </c>
      <c r="C141" s="7"/>
      <c r="D141" s="7"/>
      <c r="E141" s="5">
        <f t="shared" si="13"/>
        <v>241</v>
      </c>
      <c r="F141" s="7" t="s">
        <v>146</v>
      </c>
      <c r="G141" s="12">
        <v>59.95</v>
      </c>
      <c r="H141" s="12">
        <f t="shared" si="14"/>
        <v>14447.95</v>
      </c>
      <c r="I141" s="12">
        <f t="shared" si="16"/>
        <v>23.98</v>
      </c>
      <c r="J141" s="12">
        <f t="shared" si="15"/>
        <v>5779.18</v>
      </c>
      <c r="K141" s="5"/>
      <c r="L141" s="5"/>
      <c r="M141" s="5"/>
      <c r="N141" s="5"/>
      <c r="O141" s="5"/>
      <c r="P141" s="5"/>
      <c r="Q141" s="5"/>
      <c r="R141" s="5"/>
      <c r="S141" s="5">
        <v>0</v>
      </c>
      <c r="T141" s="5"/>
      <c r="U141" s="6"/>
      <c r="V141" s="6"/>
      <c r="W141" s="6"/>
      <c r="X141" s="6"/>
      <c r="Y141" s="5"/>
      <c r="Z141" s="5"/>
      <c r="AA141" s="5">
        <v>33</v>
      </c>
      <c r="AB141" s="5">
        <v>88</v>
      </c>
      <c r="AC141" s="5">
        <v>63</v>
      </c>
      <c r="AD141" s="5">
        <v>45</v>
      </c>
      <c r="AE141" s="5">
        <v>12</v>
      </c>
      <c r="AF141" s="5"/>
    </row>
    <row r="142" spans="1:32" ht="104.25" customHeight="1" x14ac:dyDescent="0.25">
      <c r="A142" s="5" t="s">
        <v>116</v>
      </c>
      <c r="B142" s="7" t="s">
        <v>154</v>
      </c>
      <c r="C142" s="7"/>
      <c r="D142" s="7"/>
      <c r="E142" s="5">
        <f t="shared" si="13"/>
        <v>5</v>
      </c>
      <c r="F142" s="7" t="s">
        <v>141</v>
      </c>
      <c r="G142" s="12">
        <v>16.95</v>
      </c>
      <c r="H142" s="12">
        <f t="shared" si="14"/>
        <v>84.75</v>
      </c>
      <c r="I142" s="12">
        <f t="shared" si="16"/>
        <v>6.7799999999999994</v>
      </c>
      <c r="J142" s="12">
        <f t="shared" si="15"/>
        <v>33.9</v>
      </c>
      <c r="K142" s="5"/>
      <c r="L142" s="5"/>
      <c r="M142" s="5"/>
      <c r="N142" s="5"/>
      <c r="O142" s="5"/>
      <c r="P142" s="5"/>
      <c r="Q142" s="5"/>
      <c r="R142" s="5"/>
      <c r="S142" s="5">
        <v>0</v>
      </c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>
        <v>5</v>
      </c>
    </row>
    <row r="143" spans="1:32" ht="104.25" customHeight="1" x14ac:dyDescent="0.25">
      <c r="A143" s="5" t="s">
        <v>117</v>
      </c>
      <c r="B143" s="7" t="s">
        <v>154</v>
      </c>
      <c r="C143" s="7"/>
      <c r="D143" s="7"/>
      <c r="E143" s="5">
        <f t="shared" si="13"/>
        <v>27</v>
      </c>
      <c r="F143" s="7" t="s">
        <v>141</v>
      </c>
      <c r="G143" s="12">
        <v>2.95</v>
      </c>
      <c r="H143" s="12">
        <f t="shared" si="14"/>
        <v>79.650000000000006</v>
      </c>
      <c r="I143" s="12">
        <f t="shared" si="16"/>
        <v>1.1800000000000002</v>
      </c>
      <c r="J143" s="12">
        <f t="shared" si="15"/>
        <v>31.860000000000003</v>
      </c>
      <c r="K143" s="5"/>
      <c r="L143" s="5"/>
      <c r="M143" s="5"/>
      <c r="N143" s="5"/>
      <c r="O143" s="5"/>
      <c r="P143" s="5"/>
      <c r="Q143" s="5"/>
      <c r="R143" s="5"/>
      <c r="S143" s="5">
        <v>0</v>
      </c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>
        <v>27</v>
      </c>
    </row>
    <row r="144" spans="1:32" ht="104.25" customHeight="1" x14ac:dyDescent="0.25">
      <c r="A144" s="5" t="s">
        <v>118</v>
      </c>
      <c r="B144" s="7" t="s">
        <v>154</v>
      </c>
      <c r="C144" s="7"/>
      <c r="D144" s="7"/>
      <c r="E144" s="5">
        <f t="shared" si="13"/>
        <v>11</v>
      </c>
      <c r="F144" s="7" t="s">
        <v>141</v>
      </c>
      <c r="G144" s="12">
        <v>9.9499999999999993</v>
      </c>
      <c r="H144" s="12">
        <f t="shared" si="14"/>
        <v>109.44999999999999</v>
      </c>
      <c r="I144" s="12">
        <f t="shared" si="16"/>
        <v>3.9799999999999995</v>
      </c>
      <c r="J144" s="12">
        <f t="shared" si="15"/>
        <v>43.779999999999994</v>
      </c>
      <c r="K144" s="5"/>
      <c r="L144" s="5"/>
      <c r="M144" s="5"/>
      <c r="N144" s="5"/>
      <c r="O144" s="5"/>
      <c r="P144" s="5"/>
      <c r="Q144" s="5"/>
      <c r="R144" s="5"/>
      <c r="S144" s="5">
        <v>0</v>
      </c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>
        <v>11</v>
      </c>
    </row>
    <row r="145" spans="1:32" ht="104.25" customHeight="1" x14ac:dyDescent="0.25">
      <c r="A145" s="5" t="s">
        <v>119</v>
      </c>
      <c r="B145" s="7" t="s">
        <v>154</v>
      </c>
      <c r="C145" s="7"/>
      <c r="D145" s="7"/>
      <c r="E145" s="5">
        <f t="shared" si="13"/>
        <v>1</v>
      </c>
      <c r="F145" s="7" t="s">
        <v>141</v>
      </c>
      <c r="G145" s="12">
        <v>16.95</v>
      </c>
      <c r="H145" s="12">
        <f t="shared" si="14"/>
        <v>16.95</v>
      </c>
      <c r="I145" s="12">
        <f t="shared" si="16"/>
        <v>6.7799999999999994</v>
      </c>
      <c r="J145" s="12">
        <f t="shared" si="15"/>
        <v>6.7799999999999994</v>
      </c>
      <c r="K145" s="5"/>
      <c r="L145" s="5"/>
      <c r="M145" s="5"/>
      <c r="N145" s="5"/>
      <c r="O145" s="5"/>
      <c r="P145" s="5"/>
      <c r="Q145" s="5"/>
      <c r="R145" s="5"/>
      <c r="S145" s="5">
        <v>0</v>
      </c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>
        <v>1</v>
      </c>
    </row>
    <row r="146" spans="1:32" ht="104.25" customHeight="1" x14ac:dyDescent="0.25">
      <c r="A146" s="5" t="s">
        <v>120</v>
      </c>
      <c r="B146" s="7" t="s">
        <v>154</v>
      </c>
      <c r="C146" s="7"/>
      <c r="D146" s="7"/>
      <c r="E146" s="5">
        <f t="shared" si="13"/>
        <v>5</v>
      </c>
      <c r="F146" s="7" t="s">
        <v>141</v>
      </c>
      <c r="G146" s="12">
        <v>9.9499999999999993</v>
      </c>
      <c r="H146" s="12">
        <f t="shared" si="14"/>
        <v>49.75</v>
      </c>
      <c r="I146" s="12">
        <f t="shared" si="16"/>
        <v>3.9799999999999995</v>
      </c>
      <c r="J146" s="12">
        <f t="shared" si="15"/>
        <v>19.899999999999999</v>
      </c>
      <c r="K146" s="5"/>
      <c r="L146" s="5"/>
      <c r="M146" s="5"/>
      <c r="N146" s="5"/>
      <c r="O146" s="5"/>
      <c r="P146" s="5"/>
      <c r="Q146" s="5"/>
      <c r="R146" s="5"/>
      <c r="S146" s="5">
        <v>0</v>
      </c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>
        <v>5</v>
      </c>
    </row>
    <row r="147" spans="1:32" ht="104.25" customHeight="1" x14ac:dyDescent="0.25">
      <c r="A147" s="5" t="s">
        <v>121</v>
      </c>
      <c r="B147" s="7" t="s">
        <v>154</v>
      </c>
      <c r="C147" s="7"/>
      <c r="D147" s="7"/>
      <c r="E147" s="5">
        <f t="shared" si="13"/>
        <v>2</v>
      </c>
      <c r="F147" s="7" t="s">
        <v>141</v>
      </c>
      <c r="G147" s="12">
        <v>5</v>
      </c>
      <c r="H147" s="12">
        <f t="shared" si="14"/>
        <v>10</v>
      </c>
      <c r="I147" s="12">
        <f t="shared" si="16"/>
        <v>2</v>
      </c>
      <c r="J147" s="12">
        <f t="shared" si="15"/>
        <v>4</v>
      </c>
      <c r="K147" s="5"/>
      <c r="L147" s="5"/>
      <c r="M147" s="5"/>
      <c r="N147" s="5"/>
      <c r="O147" s="5"/>
      <c r="P147" s="5"/>
      <c r="Q147" s="5"/>
      <c r="R147" s="5"/>
      <c r="S147" s="5">
        <v>0</v>
      </c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>
        <v>2</v>
      </c>
    </row>
    <row r="148" spans="1:32" ht="18.75" x14ac:dyDescent="0.3">
      <c r="E148" s="25">
        <f>SUM(E10:E147)</f>
        <v>5211</v>
      </c>
      <c r="G148" s="27">
        <f>+H148/E148</f>
        <v>92.361840337747097</v>
      </c>
      <c r="H148" s="26">
        <f>SUM(H10:H147)</f>
        <v>481297.5500000001</v>
      </c>
      <c r="I148" s="27">
        <f>+J148/E148</f>
        <v>36.944736135098836</v>
      </c>
      <c r="J148" s="26">
        <f>SUM(J10:J147)</f>
        <v>192519.02000000005</v>
      </c>
    </row>
  </sheetData>
  <autoFilter ref="A9:AP9"/>
  <mergeCells count="1">
    <mergeCell ref="K8:AF8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AC38"/>
  <sheetViews>
    <sheetView zoomScaleNormal="100" workbookViewId="0">
      <selection activeCell="H1" sqref="H1:H1048576"/>
    </sheetView>
  </sheetViews>
  <sheetFormatPr defaultColWidth="11.42578125" defaultRowHeight="15" x14ac:dyDescent="0.25"/>
  <cols>
    <col min="1" max="1" width="21" customWidth="1"/>
    <col min="2" max="3" width="19.42578125" customWidth="1"/>
    <col min="4" max="4" width="9.42578125" bestFit="1" customWidth="1"/>
    <col min="5" max="5" width="12.85546875" bestFit="1" customWidth="1"/>
    <col min="6" max="6" width="8.42578125" bestFit="1" customWidth="1"/>
    <col min="7" max="7" width="12.85546875" bestFit="1" customWidth="1"/>
    <col min="8" max="29" width="6.140625" customWidth="1"/>
  </cols>
  <sheetData>
    <row r="5" spans="1:29" x14ac:dyDescent="0.25">
      <c r="A5" s="18" t="s">
        <v>159</v>
      </c>
      <c r="B5" s="32" t="s">
        <v>164</v>
      </c>
      <c r="C5" s="32"/>
    </row>
    <row r="6" spans="1:29" x14ac:dyDescent="0.25">
      <c r="A6" s="18" t="s">
        <v>160</v>
      </c>
      <c r="B6" s="32" t="s">
        <v>163</v>
      </c>
      <c r="C6" s="32"/>
    </row>
    <row r="7" spans="1:29" x14ac:dyDescent="0.25">
      <c r="A7" s="18" t="s">
        <v>151</v>
      </c>
      <c r="B7" s="32" t="s">
        <v>152</v>
      </c>
      <c r="C7" s="32"/>
    </row>
    <row r="8" spans="1:29" x14ac:dyDescent="0.25">
      <c r="A8" s="18" t="s">
        <v>161</v>
      </c>
      <c r="B8" s="32" t="s">
        <v>154</v>
      </c>
      <c r="C8" s="32"/>
    </row>
    <row r="9" spans="1:29" x14ac:dyDescent="0.25">
      <c r="A9" s="18" t="s">
        <v>162</v>
      </c>
      <c r="B9" s="32">
        <f>+SUM(B35)</f>
        <v>5211</v>
      </c>
      <c r="C9" s="32"/>
    </row>
    <row r="10" spans="1:29" x14ac:dyDescent="0.25">
      <c r="A10" s="18" t="s">
        <v>165</v>
      </c>
      <c r="B10" s="31" t="e">
        <f>#REF!</f>
        <v>#REF!</v>
      </c>
      <c r="C10" s="32"/>
    </row>
    <row r="11" spans="1:29" x14ac:dyDescent="0.25">
      <c r="A11" s="18" t="s">
        <v>166</v>
      </c>
      <c r="B11" s="31" t="e">
        <f>B10/B9</f>
        <v>#REF!</v>
      </c>
      <c r="C11" s="32"/>
    </row>
    <row r="16" spans="1:29" s="19" customFormat="1" x14ac:dyDescent="0.25">
      <c r="A16" s="20" t="s">
        <v>155</v>
      </c>
      <c r="B16" s="20" t="s">
        <v>125</v>
      </c>
      <c r="C16" s="20" t="s">
        <v>122</v>
      </c>
      <c r="D16" s="20" t="s">
        <v>156</v>
      </c>
      <c r="E16" s="20" t="s">
        <v>150</v>
      </c>
      <c r="F16" s="20" t="s">
        <v>148</v>
      </c>
      <c r="G16" s="20" t="s">
        <v>149</v>
      </c>
      <c r="H16" s="14">
        <v>24</v>
      </c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4">
        <v>32</v>
      </c>
      <c r="Q16" s="14">
        <v>33</v>
      </c>
      <c r="R16" s="14">
        <v>34</v>
      </c>
      <c r="S16" s="14">
        <v>36</v>
      </c>
      <c r="T16" s="14">
        <v>38</v>
      </c>
      <c r="U16" s="14">
        <v>40</v>
      </c>
      <c r="V16" s="14">
        <v>42</v>
      </c>
      <c r="W16" s="14" t="s">
        <v>34</v>
      </c>
      <c r="X16" s="14" t="s">
        <v>35</v>
      </c>
      <c r="Y16" s="14" t="s">
        <v>36</v>
      </c>
      <c r="Z16" s="14" t="s">
        <v>37</v>
      </c>
      <c r="AA16" s="14" t="s">
        <v>38</v>
      </c>
      <c r="AB16" s="14" t="s">
        <v>39</v>
      </c>
      <c r="AC16" s="14" t="s">
        <v>124</v>
      </c>
    </row>
    <row r="17" spans="1:29" x14ac:dyDescent="0.25">
      <c r="A17" s="21" t="s">
        <v>141</v>
      </c>
      <c r="B17" s="21">
        <v>403</v>
      </c>
      <c r="C17" s="21" t="s">
        <v>141</v>
      </c>
      <c r="D17" s="22">
        <f t="shared" ref="D17:D35" si="0">E17/B17</f>
        <v>15.302605459057069</v>
      </c>
      <c r="E17" s="22">
        <v>6166.9499999999989</v>
      </c>
      <c r="F17" s="22">
        <f t="shared" ref="F17:F35" si="1">G17/B17</f>
        <v>6.121042183622829</v>
      </c>
      <c r="G17" s="22">
        <v>2466.7800000000002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403</v>
      </c>
    </row>
    <row r="18" spans="1:29" x14ac:dyDescent="0.25">
      <c r="A18" s="21" t="s">
        <v>142</v>
      </c>
      <c r="B18" s="21">
        <v>69</v>
      </c>
      <c r="C18" s="21" t="s">
        <v>142</v>
      </c>
      <c r="D18" s="22">
        <f t="shared" si="0"/>
        <v>24.95</v>
      </c>
      <c r="E18" s="22">
        <v>1721.55</v>
      </c>
      <c r="F18" s="22">
        <f t="shared" si="1"/>
        <v>9.98</v>
      </c>
      <c r="G18" s="22">
        <v>688.62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69</v>
      </c>
    </row>
    <row r="19" spans="1:29" x14ac:dyDescent="0.25">
      <c r="A19" s="21" t="s">
        <v>158</v>
      </c>
      <c r="B19" s="21">
        <v>36</v>
      </c>
      <c r="C19" s="21" t="s">
        <v>132</v>
      </c>
      <c r="D19" s="22">
        <f t="shared" si="0"/>
        <v>90</v>
      </c>
      <c r="E19" s="22">
        <v>3240</v>
      </c>
      <c r="F19" s="22">
        <f t="shared" si="1"/>
        <v>36</v>
      </c>
      <c r="G19" s="22">
        <v>1296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10</v>
      </c>
      <c r="S19" s="21">
        <v>10</v>
      </c>
      <c r="T19" s="21">
        <v>10</v>
      </c>
      <c r="U19" s="21">
        <v>3</v>
      </c>
      <c r="V19" s="21">
        <v>3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</row>
    <row r="20" spans="1:29" x14ac:dyDescent="0.25">
      <c r="A20" s="21" t="s">
        <v>158</v>
      </c>
      <c r="B20" s="21">
        <v>30</v>
      </c>
      <c r="C20" s="21" t="s">
        <v>139</v>
      </c>
      <c r="D20" s="22">
        <f t="shared" si="0"/>
        <v>160</v>
      </c>
      <c r="E20" s="22">
        <v>4800</v>
      </c>
      <c r="F20" s="22">
        <f t="shared" si="1"/>
        <v>64</v>
      </c>
      <c r="G20" s="22">
        <v>1920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10</v>
      </c>
      <c r="S20" s="21">
        <v>10</v>
      </c>
      <c r="T20" s="21">
        <v>10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</row>
    <row r="21" spans="1:29" x14ac:dyDescent="0.25">
      <c r="A21" s="21" t="s">
        <v>158</v>
      </c>
      <c r="B21" s="21">
        <v>758</v>
      </c>
      <c r="C21" s="21" t="s">
        <v>129</v>
      </c>
      <c r="D21" s="22">
        <f t="shared" si="0"/>
        <v>91.279155672823208</v>
      </c>
      <c r="E21" s="22">
        <v>69189.599999999991</v>
      </c>
      <c r="F21" s="22">
        <f t="shared" si="1"/>
        <v>36.511662269129282</v>
      </c>
      <c r="G21" s="22">
        <v>27675.839999999997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</v>
      </c>
      <c r="Q21" s="21">
        <v>0</v>
      </c>
      <c r="R21" s="21">
        <v>70</v>
      </c>
      <c r="S21" s="21">
        <v>184</v>
      </c>
      <c r="T21" s="21">
        <v>291</v>
      </c>
      <c r="U21" s="21">
        <v>175</v>
      </c>
      <c r="V21" s="21">
        <v>34</v>
      </c>
      <c r="W21" s="21">
        <v>0</v>
      </c>
      <c r="X21" s="21">
        <v>0</v>
      </c>
      <c r="Y21" s="21">
        <v>0</v>
      </c>
      <c r="Z21" s="21">
        <v>0</v>
      </c>
      <c r="AA21" s="21">
        <v>2</v>
      </c>
      <c r="AB21" s="21">
        <v>1</v>
      </c>
      <c r="AC21" s="21">
        <v>0</v>
      </c>
    </row>
    <row r="22" spans="1:29" x14ac:dyDescent="0.25">
      <c r="A22" s="21" t="s">
        <v>158</v>
      </c>
      <c r="B22" s="21">
        <v>123</v>
      </c>
      <c r="C22" s="21" t="s">
        <v>134</v>
      </c>
      <c r="D22" s="22">
        <f t="shared" si="0"/>
        <v>132.68211382113822</v>
      </c>
      <c r="E22" s="22">
        <v>16319.9</v>
      </c>
      <c r="F22" s="22">
        <f t="shared" si="1"/>
        <v>53.072845528455282</v>
      </c>
      <c r="G22" s="22">
        <v>6527.96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22</v>
      </c>
      <c r="Y22" s="21">
        <v>35</v>
      </c>
      <c r="Z22" s="21">
        <v>34</v>
      </c>
      <c r="AA22" s="21">
        <v>18</v>
      </c>
      <c r="AB22" s="21">
        <v>14</v>
      </c>
      <c r="AC22" s="21">
        <v>0</v>
      </c>
    </row>
    <row r="23" spans="1:29" x14ac:dyDescent="0.25">
      <c r="A23" s="21" t="s">
        <v>158</v>
      </c>
      <c r="B23" s="21">
        <v>16</v>
      </c>
      <c r="C23" s="21" t="s">
        <v>137</v>
      </c>
      <c r="D23" s="22">
        <f t="shared" si="0"/>
        <v>170</v>
      </c>
      <c r="E23" s="22">
        <v>2720</v>
      </c>
      <c r="F23" s="22">
        <f t="shared" si="1"/>
        <v>68</v>
      </c>
      <c r="G23" s="22">
        <v>1088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2</v>
      </c>
      <c r="S23" s="21">
        <v>10</v>
      </c>
      <c r="T23" s="21">
        <v>4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</row>
    <row r="24" spans="1:29" x14ac:dyDescent="0.25">
      <c r="A24" s="21" t="s">
        <v>158</v>
      </c>
      <c r="B24" s="21">
        <v>356</v>
      </c>
      <c r="C24" s="21" t="s">
        <v>135</v>
      </c>
      <c r="D24" s="22">
        <f t="shared" si="0"/>
        <v>138.56165730337077</v>
      </c>
      <c r="E24" s="22">
        <v>49327.95</v>
      </c>
      <c r="F24" s="22">
        <f t="shared" si="1"/>
        <v>55.424662921348315</v>
      </c>
      <c r="G24" s="22">
        <v>19731.18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30</v>
      </c>
      <c r="S24" s="21">
        <v>30</v>
      </c>
      <c r="T24" s="21">
        <v>30</v>
      </c>
      <c r="U24" s="21">
        <v>31</v>
      </c>
      <c r="V24" s="21">
        <v>23</v>
      </c>
      <c r="W24" s="21">
        <v>0</v>
      </c>
      <c r="X24" s="21">
        <v>33</v>
      </c>
      <c r="Y24" s="21">
        <v>51</v>
      </c>
      <c r="Z24" s="21">
        <v>50</v>
      </c>
      <c r="AA24" s="21">
        <v>36</v>
      </c>
      <c r="AB24" s="21">
        <v>16</v>
      </c>
      <c r="AC24" s="21">
        <v>26</v>
      </c>
    </row>
    <row r="25" spans="1:29" x14ac:dyDescent="0.25">
      <c r="A25" s="21" t="s">
        <v>158</v>
      </c>
      <c r="B25" s="21">
        <v>46</v>
      </c>
      <c r="C25" s="21" t="s">
        <v>138</v>
      </c>
      <c r="D25" s="22">
        <f t="shared" si="0"/>
        <v>189.13043478260869</v>
      </c>
      <c r="E25" s="22">
        <v>8700</v>
      </c>
      <c r="F25" s="22">
        <f t="shared" si="1"/>
        <v>75.652173913043484</v>
      </c>
      <c r="G25" s="22">
        <v>3480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1</v>
      </c>
      <c r="S25" s="21">
        <v>24</v>
      </c>
      <c r="T25" s="21">
        <v>16</v>
      </c>
      <c r="U25" s="21">
        <v>5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</row>
    <row r="26" spans="1:29" x14ac:dyDescent="0.25">
      <c r="A26" s="21" t="s">
        <v>158</v>
      </c>
      <c r="B26" s="21">
        <v>725</v>
      </c>
      <c r="C26" s="21" t="s">
        <v>130</v>
      </c>
      <c r="D26" s="22">
        <f t="shared" si="0"/>
        <v>114.53627586206899</v>
      </c>
      <c r="E26" s="22">
        <v>83038.800000000017</v>
      </c>
      <c r="F26" s="22">
        <f t="shared" si="1"/>
        <v>45.814510344827582</v>
      </c>
      <c r="G26" s="22">
        <v>33215.519999999997</v>
      </c>
      <c r="H26" s="21">
        <v>26</v>
      </c>
      <c r="I26" s="21">
        <v>64</v>
      </c>
      <c r="J26" s="21">
        <v>70</v>
      </c>
      <c r="K26" s="21">
        <v>61</v>
      </c>
      <c r="L26" s="21">
        <v>112</v>
      </c>
      <c r="M26" s="21">
        <v>92</v>
      </c>
      <c r="N26" s="21">
        <v>81</v>
      </c>
      <c r="O26" s="21">
        <v>77</v>
      </c>
      <c r="P26" s="21">
        <v>57</v>
      </c>
      <c r="Q26" s="21">
        <v>42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4</v>
      </c>
      <c r="Y26" s="21">
        <v>8</v>
      </c>
      <c r="Z26" s="21">
        <v>19</v>
      </c>
      <c r="AA26" s="21">
        <v>7</v>
      </c>
      <c r="AB26" s="21">
        <v>5</v>
      </c>
      <c r="AC26" s="21">
        <v>0</v>
      </c>
    </row>
    <row r="27" spans="1:29" x14ac:dyDescent="0.25">
      <c r="A27" s="21" t="s">
        <v>158</v>
      </c>
      <c r="B27" s="21">
        <v>87</v>
      </c>
      <c r="C27" s="21" t="s">
        <v>144</v>
      </c>
      <c r="D27" s="22">
        <f t="shared" si="0"/>
        <v>179.07011494252873</v>
      </c>
      <c r="E27" s="22">
        <v>15579.1</v>
      </c>
      <c r="F27" s="22">
        <f t="shared" si="1"/>
        <v>71.628045977011496</v>
      </c>
      <c r="G27" s="22">
        <v>6231.64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2</v>
      </c>
      <c r="Q27" s="21">
        <v>0</v>
      </c>
      <c r="R27" s="21">
        <v>10</v>
      </c>
      <c r="S27" s="21">
        <v>20</v>
      </c>
      <c r="T27" s="21">
        <v>28</v>
      </c>
      <c r="U27" s="21">
        <v>18</v>
      </c>
      <c r="V27" s="21">
        <v>9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</row>
    <row r="28" spans="1:29" x14ac:dyDescent="0.25">
      <c r="A28" s="21" t="s">
        <v>158</v>
      </c>
      <c r="B28" s="21">
        <v>61</v>
      </c>
      <c r="C28" s="21" t="s">
        <v>145</v>
      </c>
      <c r="D28" s="22">
        <f t="shared" si="0"/>
        <v>40</v>
      </c>
      <c r="E28" s="22">
        <v>2440</v>
      </c>
      <c r="F28" s="22">
        <f t="shared" si="1"/>
        <v>16</v>
      </c>
      <c r="G28" s="22">
        <v>976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1</v>
      </c>
      <c r="Z28" s="21">
        <v>14</v>
      </c>
      <c r="AA28" s="21">
        <v>46</v>
      </c>
      <c r="AB28" s="21">
        <v>0</v>
      </c>
      <c r="AC28" s="21">
        <v>0</v>
      </c>
    </row>
    <row r="29" spans="1:29" x14ac:dyDescent="0.25">
      <c r="A29" s="21" t="s">
        <v>158</v>
      </c>
      <c r="B29" s="21">
        <v>66</v>
      </c>
      <c r="C29" s="21" t="s">
        <v>131</v>
      </c>
      <c r="D29" s="22">
        <f t="shared" si="0"/>
        <v>100</v>
      </c>
      <c r="E29" s="22">
        <v>6600</v>
      </c>
      <c r="F29" s="22">
        <f t="shared" si="1"/>
        <v>40</v>
      </c>
      <c r="G29" s="22">
        <v>2640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7</v>
      </c>
      <c r="S29" s="21">
        <v>10</v>
      </c>
      <c r="T29" s="21">
        <v>32</v>
      </c>
      <c r="U29" s="21">
        <v>12</v>
      </c>
      <c r="V29" s="21">
        <v>5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</row>
    <row r="30" spans="1:29" x14ac:dyDescent="0.25">
      <c r="A30" s="21" t="s">
        <v>158</v>
      </c>
      <c r="B30" s="21">
        <v>94</v>
      </c>
      <c r="C30" s="21" t="s">
        <v>127</v>
      </c>
      <c r="D30" s="22">
        <f t="shared" si="0"/>
        <v>103.19148936170212</v>
      </c>
      <c r="E30" s="22">
        <v>9700</v>
      </c>
      <c r="F30" s="22">
        <f t="shared" si="1"/>
        <v>41.276595744680854</v>
      </c>
      <c r="G30" s="22">
        <v>3880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20</v>
      </c>
      <c r="Q30" s="21">
        <v>0</v>
      </c>
      <c r="R30" s="21">
        <v>1</v>
      </c>
      <c r="S30" s="21">
        <v>35</v>
      </c>
      <c r="T30" s="21">
        <v>33</v>
      </c>
      <c r="U30" s="21">
        <v>2</v>
      </c>
      <c r="V30" s="21">
        <v>3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</row>
    <row r="31" spans="1:29" x14ac:dyDescent="0.25">
      <c r="A31" s="21" t="s">
        <v>158</v>
      </c>
      <c r="B31" s="21">
        <v>169</v>
      </c>
      <c r="C31" s="21" t="s">
        <v>133</v>
      </c>
      <c r="D31" s="22">
        <f t="shared" si="0"/>
        <v>89.854733727810654</v>
      </c>
      <c r="E31" s="22">
        <v>15185.45</v>
      </c>
      <c r="F31" s="22">
        <f t="shared" si="1"/>
        <v>35.941893491124262</v>
      </c>
      <c r="G31" s="22">
        <v>6074.18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39</v>
      </c>
      <c r="S31" s="21">
        <v>33</v>
      </c>
      <c r="T31" s="21">
        <v>6</v>
      </c>
      <c r="U31" s="21">
        <v>1</v>
      </c>
      <c r="V31" s="21">
        <v>1</v>
      </c>
      <c r="W31" s="21">
        <v>0</v>
      </c>
      <c r="X31" s="21">
        <v>12</v>
      </c>
      <c r="Y31" s="21">
        <v>16</v>
      </c>
      <c r="Z31" s="21">
        <v>9</v>
      </c>
      <c r="AA31" s="21">
        <v>34</v>
      </c>
      <c r="AB31" s="21">
        <v>18</v>
      </c>
      <c r="AC31" s="21">
        <v>0</v>
      </c>
    </row>
    <row r="32" spans="1:29" x14ac:dyDescent="0.25">
      <c r="A32" s="21" t="s">
        <v>158</v>
      </c>
      <c r="B32" s="21">
        <v>434</v>
      </c>
      <c r="C32" s="21" t="s">
        <v>140</v>
      </c>
      <c r="D32" s="22">
        <f t="shared" si="0"/>
        <v>130.23041474654377</v>
      </c>
      <c r="E32" s="22">
        <v>56520</v>
      </c>
      <c r="F32" s="22">
        <f t="shared" si="1"/>
        <v>52.092165898617509</v>
      </c>
      <c r="G32" s="22">
        <v>22608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24</v>
      </c>
      <c r="S32" s="21">
        <v>90</v>
      </c>
      <c r="T32" s="21">
        <v>82</v>
      </c>
      <c r="U32" s="21">
        <v>45</v>
      </c>
      <c r="V32" s="21">
        <v>11</v>
      </c>
      <c r="W32" s="21">
        <v>46</v>
      </c>
      <c r="X32" s="21">
        <v>55</v>
      </c>
      <c r="Y32" s="21">
        <v>47</v>
      </c>
      <c r="Z32" s="21">
        <v>34</v>
      </c>
      <c r="AA32" s="21">
        <v>0</v>
      </c>
      <c r="AB32" s="21">
        <v>0</v>
      </c>
      <c r="AC32" s="21">
        <v>0</v>
      </c>
    </row>
    <row r="33" spans="1:29" x14ac:dyDescent="0.25">
      <c r="A33" s="21" t="s">
        <v>158</v>
      </c>
      <c r="B33" s="21">
        <v>399</v>
      </c>
      <c r="C33" s="21" t="s">
        <v>128</v>
      </c>
      <c r="D33" s="22">
        <f t="shared" si="0"/>
        <v>97.957393483709268</v>
      </c>
      <c r="E33" s="22">
        <v>39085</v>
      </c>
      <c r="F33" s="22">
        <f t="shared" si="1"/>
        <v>39.182957393483711</v>
      </c>
      <c r="G33" s="22">
        <v>15634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1</v>
      </c>
      <c r="S33" s="21">
        <v>2</v>
      </c>
      <c r="T33" s="21">
        <v>1</v>
      </c>
      <c r="U33" s="21">
        <v>1</v>
      </c>
      <c r="V33" s="21">
        <v>1</v>
      </c>
      <c r="W33" s="21">
        <v>0</v>
      </c>
      <c r="X33" s="21">
        <v>63</v>
      </c>
      <c r="Y33" s="21">
        <v>118</v>
      </c>
      <c r="Z33" s="21">
        <v>118</v>
      </c>
      <c r="AA33" s="21">
        <v>73</v>
      </c>
      <c r="AB33" s="21">
        <v>21</v>
      </c>
      <c r="AC33" s="21">
        <v>0</v>
      </c>
    </row>
    <row r="34" spans="1:29" x14ac:dyDescent="0.25">
      <c r="A34" s="21" t="s">
        <v>158</v>
      </c>
      <c r="B34" s="21">
        <v>1339</v>
      </c>
      <c r="C34" s="21" t="s">
        <v>146</v>
      </c>
      <c r="D34" s="22">
        <f t="shared" si="0"/>
        <v>67.933719193427933</v>
      </c>
      <c r="E34" s="22">
        <v>90963.25</v>
      </c>
      <c r="F34" s="22">
        <f t="shared" si="1"/>
        <v>27.173487677371174</v>
      </c>
      <c r="G34" s="22">
        <v>36385.300000000003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7</v>
      </c>
      <c r="Q34" s="21">
        <v>0</v>
      </c>
      <c r="R34" s="21">
        <v>52</v>
      </c>
      <c r="S34" s="21">
        <v>71</v>
      </c>
      <c r="T34" s="21">
        <v>87</v>
      </c>
      <c r="U34" s="21">
        <v>77</v>
      </c>
      <c r="V34" s="21">
        <v>39</v>
      </c>
      <c r="W34" s="21">
        <v>0</v>
      </c>
      <c r="X34" s="21">
        <v>145</v>
      </c>
      <c r="Y34" s="21">
        <v>266</v>
      </c>
      <c r="Z34" s="21">
        <v>335</v>
      </c>
      <c r="AA34" s="21">
        <v>188</v>
      </c>
      <c r="AB34" s="21">
        <v>72</v>
      </c>
      <c r="AC34" s="21">
        <v>0</v>
      </c>
    </row>
    <row r="35" spans="1:29" s="19" customFormat="1" x14ac:dyDescent="0.25">
      <c r="A35" s="20" t="s">
        <v>157</v>
      </c>
      <c r="B35" s="20">
        <v>5211</v>
      </c>
      <c r="C35" s="20"/>
      <c r="D35" s="23">
        <f t="shared" si="0"/>
        <v>92.361840337747068</v>
      </c>
      <c r="E35" s="23">
        <v>481297.55</v>
      </c>
      <c r="F35" s="23">
        <f t="shared" si="1"/>
        <v>36.944736135098829</v>
      </c>
      <c r="G35" s="23">
        <v>192519.02</v>
      </c>
      <c r="H35" s="20">
        <f t="shared" ref="H35:AC35" si="2">SUM(H17:H34)</f>
        <v>26</v>
      </c>
      <c r="I35" s="20">
        <f t="shared" si="2"/>
        <v>64</v>
      </c>
      <c r="J35" s="20">
        <f t="shared" si="2"/>
        <v>70</v>
      </c>
      <c r="K35" s="20">
        <f t="shared" si="2"/>
        <v>61</v>
      </c>
      <c r="L35" s="20">
        <f t="shared" si="2"/>
        <v>112</v>
      </c>
      <c r="M35" s="20">
        <f t="shared" si="2"/>
        <v>92</v>
      </c>
      <c r="N35" s="20">
        <f t="shared" si="2"/>
        <v>81</v>
      </c>
      <c r="O35" s="20">
        <f t="shared" si="2"/>
        <v>77</v>
      </c>
      <c r="P35" s="20">
        <f t="shared" si="2"/>
        <v>87</v>
      </c>
      <c r="Q35" s="20">
        <f t="shared" si="2"/>
        <v>42</v>
      </c>
      <c r="R35" s="20">
        <f t="shared" si="2"/>
        <v>257</v>
      </c>
      <c r="S35" s="20">
        <f t="shared" si="2"/>
        <v>529</v>
      </c>
      <c r="T35" s="20">
        <f t="shared" si="2"/>
        <v>630</v>
      </c>
      <c r="U35" s="20">
        <f t="shared" si="2"/>
        <v>370</v>
      </c>
      <c r="V35" s="20">
        <f t="shared" si="2"/>
        <v>129</v>
      </c>
      <c r="W35" s="20">
        <f t="shared" si="2"/>
        <v>46</v>
      </c>
      <c r="X35" s="20">
        <f t="shared" si="2"/>
        <v>334</v>
      </c>
      <c r="Y35" s="20">
        <f t="shared" si="2"/>
        <v>542</v>
      </c>
      <c r="Z35" s="20">
        <f t="shared" si="2"/>
        <v>613</v>
      </c>
      <c r="AA35" s="20">
        <f t="shared" si="2"/>
        <v>404</v>
      </c>
      <c r="AB35" s="20">
        <f t="shared" si="2"/>
        <v>147</v>
      </c>
      <c r="AC35" s="20">
        <f t="shared" si="2"/>
        <v>498</v>
      </c>
    </row>
    <row r="36" spans="1:29" x14ac:dyDescent="0.25">
      <c r="D36" s="17"/>
      <c r="E36" s="17"/>
      <c r="F36" s="17"/>
      <c r="G36" s="17"/>
    </row>
    <row r="38" spans="1:29" x14ac:dyDescent="0.25">
      <c r="G38" s="24"/>
    </row>
  </sheetData>
  <mergeCells count="7">
    <mergeCell ref="B11:C11"/>
    <mergeCell ref="B10:C10"/>
    <mergeCell ref="B5:C5"/>
    <mergeCell ref="B6:C6"/>
    <mergeCell ref="B7:C7"/>
    <mergeCell ref="B8:C8"/>
    <mergeCell ref="B9:C9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30" orientation="portrait" verticalDpi="0" r:id="rId1"/>
  <colBreaks count="1" manualBreakCount="1">
    <brk id="6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SUPERTRASH-PICTURES</vt:lpstr>
      <vt:lpstr>RECAP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2018-02-22T15:13:47Z</cp:lastPrinted>
  <dcterms:created xsi:type="dcterms:W3CDTF">2018-01-16T08:14:59Z</dcterms:created>
  <dcterms:modified xsi:type="dcterms:W3CDTF">2018-02-23T18:11:54Z</dcterms:modified>
</cp:coreProperties>
</file>